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tabRatio="599" activeTab="1"/>
  </bookViews>
  <sheets>
    <sheet name="６号様式" sheetId="1" r:id="rId1"/>
    <sheet name="６号様式の２" sheetId="2" r:id="rId2"/>
    <sheet name="６号様式の３" sheetId="3" r:id="rId3"/>
  </sheets>
  <definedNames>
    <definedName name="_xlnm.Print_Area" localSheetId="0">'６号様式'!$A$1:$AA$47</definedName>
    <definedName name="_xlnm.Print_Area" localSheetId="1">'６号様式の２'!$A$1:$J$20</definedName>
  </definedNames>
  <calcPr fullCalcOnLoad="1"/>
</workbook>
</file>

<file path=xl/sharedStrings.xml><?xml version="1.0" encoding="utf-8"?>
<sst xmlns="http://schemas.openxmlformats.org/spreadsheetml/2006/main" count="205" uniqueCount="140">
  <si>
    <t>4月</t>
  </si>
  <si>
    <t>5月</t>
  </si>
  <si>
    <t>6月</t>
  </si>
  <si>
    <t>7月</t>
  </si>
  <si>
    <t>8月</t>
  </si>
  <si>
    <t>9月</t>
  </si>
  <si>
    <t>単価</t>
  </si>
  <si>
    <t>計</t>
  </si>
  <si>
    <t>人</t>
  </si>
  <si>
    <t>円</t>
  </si>
  <si>
    <t>10月</t>
  </si>
  <si>
    <t>11月</t>
  </si>
  <si>
    <t>12月</t>
  </si>
  <si>
    <t>2月</t>
  </si>
  <si>
    <t>１　運営費</t>
  </si>
  <si>
    <t>在籍児童数  　　　人</t>
  </si>
  <si>
    <t>支出予定額</t>
  </si>
  <si>
    <t>寄附金その他の収入額</t>
  </si>
  <si>
    <t>都補助基本額</t>
  </si>
  <si>
    <t>要都費補助額</t>
  </si>
  <si>
    <t>基　準　額</t>
  </si>
  <si>
    <t>差　引　額</t>
  </si>
  <si>
    <t>①</t>
  </si>
  <si>
    <t>②</t>
  </si>
  <si>
    <t>（①－②）③</t>
  </si>
  <si>
    <t>④</t>
  </si>
  <si>
    <t>⑤</t>
  </si>
  <si>
    <t>対象経費支出予定額</t>
  </si>
  <si>
    <t>a</t>
  </si>
  <si>
    <t>b</t>
  </si>
  <si>
    <t>２　設置費</t>
  </si>
  <si>
    <t>Ｃ</t>
  </si>
  <si>
    <t>施設名</t>
  </si>
  <si>
    <t>３　保育遊具等購入費</t>
  </si>
  <si>
    <t>Ｂ</t>
  </si>
  <si>
    <t>月</t>
  </si>
  <si>
    <t>～</t>
  </si>
  <si>
    <t>運営期間</t>
  </si>
  <si>
    <t>a</t>
  </si>
  <si>
    <t>b</t>
  </si>
  <si>
    <t>c=b/a</t>
  </si>
  <si>
    <t>現員</t>
  </si>
  <si>
    <t>d</t>
  </si>
  <si>
    <t>(1)d/12×a</t>
  </si>
  <si>
    <t>　(1)～(4)合計</t>
  </si>
  <si>
    <t>A</t>
  </si>
  <si>
    <t>時間延長型
補助額</t>
  </si>
  <si>
    <t>深夜延長型
補助額</t>
  </si>
  <si>
    <t>運営費補助額
合計</t>
  </si>
  <si>
    <t>総事業費
支出予定額</t>
  </si>
  <si>
    <t>上限額
400千円</t>
  </si>
  <si>
    <t>aのうち
補助対象経費
（改修経費）</t>
  </si>
  <si>
    <t>aのうち
補助対象経費</t>
  </si>
  <si>
    <t>開所時間</t>
  </si>
  <si>
    <t>時間</t>
  </si>
  <si>
    <t>イ</t>
  </si>
  <si>
    <t>ウ</t>
  </si>
  <si>
    <t>　(4)体調不調児対応型</t>
  </si>
  <si>
    <t>時間：最大7時間まで）</t>
  </si>
  <si>
    <t>体調不調児
対応型
補助額</t>
  </si>
  <si>
    <t>(4)b/12×a</t>
  </si>
  <si>
    <t>　(2)時間延長型加算（1日の運営時間が11時間以上のもの）</t>
  </si>
  <si>
    <t>加算額</t>
  </si>
  <si>
    <t>b</t>
  </si>
  <si>
    <t>(2)b/12×a</t>
  </si>
  <si>
    <t>(3)b/12×a</t>
  </si>
  <si>
    <t>3月</t>
  </si>
  <si>
    <t>1月</t>
  </si>
  <si>
    <t>c</t>
  </si>
  <si>
    <t>ｂとcを比較して
少ない額</t>
  </si>
  <si>
    <t>　（1）運営費基本分</t>
  </si>
  <si>
    <t>基本分補助額</t>
  </si>
  <si>
    <t>基本額</t>
  </si>
  <si>
    <t>⑥</t>
  </si>
  <si>
    <t>d</t>
  </si>
  <si>
    <t>上限額
46,000千円</t>
  </si>
  <si>
    <t>（現員15人未満の場合　7,584,000円）</t>
  </si>
  <si>
    <t>（現員15人以上20人未満の場合　10,800,000円）</t>
  </si>
  <si>
    <t>（現員20人以上の場合　13,992,000円）</t>
  </si>
  <si>
    <t>（③と④を比較して
少ない方の額）</t>
  </si>
  <si>
    <t>　(3)深夜延長型加算（時間延長型のうち深夜の運営（午後10時～午前5時）があるもの）</t>
  </si>
  <si>
    <t>（現員15人未満の場合　360,000円×延長時間〈イ〉）</t>
  </si>
  <si>
    <t>（現員15人以上20人未満の場合　540,000円×延長時間〈イ〉）</t>
  </si>
  <si>
    <t>（現員20人以上の場合　720,000円×延長時間〈イ〉）</t>
  </si>
  <si>
    <t>（現員15人未満の場合　80,000円×深夜時間〈ウ〉）</t>
  </si>
  <si>
    <t>（現員20人以上の場合　180,000円×深夜時間〈ウ〉）</t>
  </si>
  <si>
    <t>（現員15人以上20人未満の場合　140,000円×深夜時間〈ウ〉）</t>
  </si>
  <si>
    <t>運営費及び設置費</t>
  </si>
  <si>
    <t>保育遊具等購入費</t>
  </si>
  <si>
    <t>運 営 費 及 び 設 置 費   補 助 対 象 経 費</t>
  </si>
  <si>
    <t>（⑥＝）⑦</t>
  </si>
  <si>
    <t>⑧</t>
  </si>
  <si>
    <t>⑨</t>
  </si>
  <si>
    <t>⑩</t>
  </si>
  <si>
    <t>（⑦＋⑧）</t>
  </si>
  <si>
    <t>か月</t>
  </si>
  <si>
    <t>ア</t>
  </si>
  <si>
    <t>平均開所時間</t>
  </si>
  <si>
    <t>開所時間が11時間以上の月の平均延長時間（</t>
  </si>
  <si>
    <t>イに深夜時間（午後10時～午前5時）あり（午後10時以降の時間数＝</t>
  </si>
  <si>
    <t>ｃ</t>
  </si>
  <si>
    <t>ｄ</t>
  </si>
  <si>
    <t>（b×3/4）</t>
  </si>
  <si>
    <t xml:space="preserve">ｅ  </t>
  </si>
  <si>
    <t>⑤×補助率
(　　　　　)</t>
  </si>
  <si>
    <t>事業主が雇用する労働者数</t>
  </si>
  <si>
    <t>名</t>
  </si>
  <si>
    <t>第６号様式の２</t>
  </si>
  <si>
    <t>第６号様式の３</t>
  </si>
  <si>
    <t>事業開始年月日</t>
  </si>
  <si>
    <t>年　　月　　日</t>
  </si>
  <si>
    <t>(本支援事業の補助対象施設となった年月日)</t>
  </si>
  <si>
    <t>ｃとｄを比較して
少ない額</t>
  </si>
  <si>
    <t>注　補助対象年度の４月１日現在とする。
　　 ただし、補助対象年度の途中で事業を開始し
　た場合は、事業開始年月日現在とする。
　 　労働者数は、以下の人数の合計とする。
　　(1) 期間の定めなく雇用されている労働者
　　(2) 一定の期間を定めて雇用されている者で、
　　　その雇用期間が反復更新され、事実上期間
　　　の定めなく雇用されている場合と同等と認め
　　　られる労働者
　　(3) いわゆる日雇い労働者で、雇用契約が日
　　　々更新されて事実上期間の定めなく雇用さ
　　　れている場合と同等と認められる労働者</t>
  </si>
  <si>
    <t>注　　④の額は、第６号様式の３のＡ＋Ｂの額と一致すること。
　　　 ⑥の補助率は、１/２(中小企業等が設置した場合、５年目までは２/３、６年目からは１/３)とする。
　　　 ⑧の額は、第６号様式の３のCの額と一致すること。
　　　 ⑩には、千円未満を切り捨てた額を記入すること。</t>
  </si>
  <si>
    <t>年　　　　月　　　　日</t>
  </si>
  <si>
    <t>設置者</t>
  </si>
  <si>
    <t>印</t>
  </si>
  <si>
    <t>←　押印は登録された印鑑を使用してください。</t>
  </si>
  <si>
    <t>金</t>
  </si>
  <si>
    <t>２　添付書類</t>
  </si>
  <si>
    <t>　(3)　当該事業に関する歳入歳出予算書(又は見込書)抄本</t>
  </si>
  <si>
    <t>担当</t>
  </si>
  <si>
    <t>部署</t>
  </si>
  <si>
    <t>電話</t>
  </si>
  <si>
    <t>氏名</t>
  </si>
  <si>
    <t>第６号様式</t>
  </si>
  <si>
    <t>１　都費補助金変更交付申請額</t>
  </si>
  <si>
    <t>　（内訳）</t>
  </si>
  <si>
    <t>総所要額</t>
  </si>
  <si>
    <t>既交付済額</t>
  </si>
  <si>
    <t>先に、第６号様式の２及び第６号様式の３を作成してください。</t>
  </si>
  <si>
    <t>差引追加△減額交付額</t>
  </si>
  <si>
    <t>　東京都知事　殿</t>
  </si>
  <si>
    <t>　標記について、次の関係書類を添えて申請する。</t>
  </si>
  <si>
    <t>令和　　年度事業所内保育施設支援事業補助金の変更交付申請について</t>
  </si>
  <si>
    <t>　(1)　令和　　年度事業所内保育施設支援事業補助金所要額計算書(第6号様式の２)</t>
  </si>
  <si>
    <t>　(2)　令和　　年度事業所内保育施設支援事業補助金所要額内訳書(第6号様式の３)</t>
  </si>
  <si>
    <t>令和　　年度事業所内保育施設支援事業補助金所要額計算書</t>
  </si>
  <si>
    <t>令和　　年度事業所内保育施設支援事業補助金所要額内訳書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</si>
</sst>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0;0;"/>
    <numFmt numFmtId="180" formatCode="#,##0;&quot;△ &quot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明朝"/>
      <family val="1"/>
    </font>
    <font>
      <u val="single"/>
      <sz val="11"/>
      <name val="ＭＳ Ｐ明朝"/>
      <family val="1"/>
    </font>
    <font>
      <sz val="18"/>
      <name val="ＭＳ Ｐ明朝"/>
      <family val="1"/>
    </font>
    <font>
      <sz val="16"/>
      <color indexed="10"/>
      <name val="HGS創英角ｺﾞｼｯｸUB"/>
      <family val="3"/>
    </font>
    <font>
      <sz val="16"/>
      <color indexed="10"/>
      <name val="HG創英角ｺﾞｼｯｸUB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38" fontId="2" fillId="0" borderId="15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 wrapText="1"/>
    </xf>
    <xf numFmtId="38" fontId="2" fillId="0" borderId="0" xfId="49" applyFont="1" applyAlignment="1">
      <alignment horizontal="right" vertical="center"/>
    </xf>
    <xf numFmtId="38" fontId="2" fillId="0" borderId="0" xfId="49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center" vertical="center" wrapText="1"/>
    </xf>
    <xf numFmtId="38" fontId="2" fillId="0" borderId="16" xfId="49" applyFont="1" applyBorder="1" applyAlignment="1">
      <alignment horizontal="center" vertical="center" wrapText="1"/>
    </xf>
    <xf numFmtId="38" fontId="2" fillId="0" borderId="17" xfId="49" applyFont="1" applyBorder="1" applyAlignment="1">
      <alignment horizontal="center" vertical="center" wrapText="1"/>
    </xf>
    <xf numFmtId="38" fontId="2" fillId="0" borderId="12" xfId="49" applyFont="1" applyBorder="1" applyAlignment="1">
      <alignment horizontal="center" vertical="center" wrapText="1"/>
    </xf>
    <xf numFmtId="38" fontId="2" fillId="0" borderId="18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horizontal="left" vertical="center"/>
    </xf>
    <xf numFmtId="38" fontId="7" fillId="0" borderId="0" xfId="49" applyFont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9" fillId="0" borderId="0" xfId="49" applyFont="1" applyAlignment="1">
      <alignment vertical="center"/>
    </xf>
    <xf numFmtId="38" fontId="2" fillId="0" borderId="20" xfId="49" applyFont="1" applyBorder="1" applyAlignment="1">
      <alignment horizontal="center" vertical="center"/>
    </xf>
    <xf numFmtId="38" fontId="9" fillId="0" borderId="0" xfId="49" applyFont="1" applyBorder="1" applyAlignment="1">
      <alignment vertical="center"/>
    </xf>
    <xf numFmtId="0" fontId="10" fillId="33" borderId="0" xfId="0" applyFont="1" applyFill="1" applyBorder="1" applyAlignment="1">
      <alignment horizontal="center"/>
    </xf>
    <xf numFmtId="3" fontId="2" fillId="33" borderId="0" xfId="49" applyNumberFormat="1" applyFont="1" applyFill="1" applyBorder="1" applyAlignment="1">
      <alignment horizontal="right" vertical="center"/>
    </xf>
    <xf numFmtId="3" fontId="3" fillId="33" borderId="0" xfId="49" applyNumberFormat="1" applyFont="1" applyFill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11" fillId="0" borderId="0" xfId="49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38" fontId="11" fillId="0" borderId="0" xfId="49" applyFont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 wrapText="1"/>
    </xf>
    <xf numFmtId="38" fontId="3" fillId="0" borderId="0" xfId="49" applyFont="1" applyBorder="1" applyAlignment="1">
      <alignment horizontal="left" vertical="center"/>
    </xf>
    <xf numFmtId="38" fontId="2" fillId="0" borderId="24" xfId="49" applyFont="1" applyBorder="1" applyAlignment="1">
      <alignment horizontal="right" vertical="center"/>
    </xf>
    <xf numFmtId="38" fontId="2" fillId="0" borderId="28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 wrapText="1"/>
    </xf>
    <xf numFmtId="38" fontId="4" fillId="33" borderId="0" xfId="49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38" fontId="5" fillId="0" borderId="0" xfId="49" applyFont="1" applyBorder="1" applyAlignment="1">
      <alignment horizontal="left" vertical="center"/>
    </xf>
    <xf numFmtId="38" fontId="6" fillId="0" borderId="0" xfId="49" applyFont="1" applyBorder="1" applyAlignment="1">
      <alignment horizontal="right" vertical="center"/>
    </xf>
    <xf numFmtId="38" fontId="2" fillId="0" borderId="0" xfId="49" applyFont="1" applyFill="1" applyBorder="1" applyAlignment="1">
      <alignment vertical="center" wrapText="1"/>
    </xf>
    <xf numFmtId="38" fontId="4" fillId="0" borderId="0" xfId="49" applyFont="1" applyFill="1" applyBorder="1" applyAlignment="1">
      <alignment vertical="center"/>
    </xf>
    <xf numFmtId="38" fontId="2" fillId="0" borderId="28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38" fontId="4" fillId="0" borderId="0" xfId="49" applyFont="1" applyBorder="1" applyAlignment="1">
      <alignment horizontal="left" vertical="center"/>
    </xf>
    <xf numFmtId="38" fontId="4" fillId="0" borderId="27" xfId="49" applyFont="1" applyBorder="1" applyAlignment="1">
      <alignment horizontal="left" vertical="center"/>
    </xf>
    <xf numFmtId="38" fontId="2" fillId="0" borderId="24" xfId="49" applyFont="1" applyBorder="1" applyAlignment="1">
      <alignment vertical="center"/>
    </xf>
    <xf numFmtId="38" fontId="2" fillId="0" borderId="30" xfId="49" applyFont="1" applyBorder="1" applyAlignment="1">
      <alignment horizontal="right" vertical="center"/>
    </xf>
    <xf numFmtId="38" fontId="2" fillId="0" borderId="31" xfId="49" applyFont="1" applyBorder="1" applyAlignment="1">
      <alignment horizontal="right" vertical="center"/>
    </xf>
    <xf numFmtId="38" fontId="11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49" fontId="2" fillId="0" borderId="0" xfId="49" applyNumberFormat="1" applyFont="1" applyBorder="1" applyAlignment="1">
      <alignment horizontal="left" vertical="center"/>
    </xf>
    <xf numFmtId="38" fontId="2" fillId="0" borderId="32" xfId="49" applyFont="1" applyBorder="1" applyAlignment="1">
      <alignment horizontal="center" vertical="center" wrapText="1"/>
    </xf>
    <xf numFmtId="38" fontId="9" fillId="0" borderId="0" xfId="49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38" fontId="2" fillId="0" borderId="33" xfId="49" applyFont="1" applyBorder="1" applyAlignment="1">
      <alignment horizontal="right" vertical="center"/>
    </xf>
    <xf numFmtId="38" fontId="2" fillId="0" borderId="34" xfId="49" applyFont="1" applyBorder="1" applyAlignment="1">
      <alignment horizontal="center" vertical="center" wrapText="1"/>
    </xf>
    <xf numFmtId="38" fontId="2" fillId="0" borderId="10" xfId="49" applyFont="1" applyBorder="1" applyAlignment="1">
      <alignment horizontal="center" vertical="center" wrapText="1"/>
    </xf>
    <xf numFmtId="38" fontId="2" fillId="0" borderId="35" xfId="49" applyFont="1" applyBorder="1" applyAlignment="1">
      <alignment horizontal="right" vertical="center"/>
    </xf>
    <xf numFmtId="176" fontId="2" fillId="0" borderId="30" xfId="49" applyNumberFormat="1" applyFont="1" applyBorder="1" applyAlignment="1">
      <alignment horizontal="center" vertical="center"/>
    </xf>
    <xf numFmtId="38" fontId="4" fillId="0" borderId="20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2" fillId="0" borderId="36" xfId="49" applyFont="1" applyBorder="1" applyAlignment="1">
      <alignment horizontal="right" vertical="center"/>
    </xf>
    <xf numFmtId="38" fontId="2" fillId="0" borderId="22" xfId="49" applyFont="1" applyFill="1" applyBorder="1" applyAlignment="1">
      <alignment horizontal="right" vertical="center"/>
    </xf>
    <xf numFmtId="38" fontId="16" fillId="0" borderId="0" xfId="49" applyFont="1" applyAlignment="1">
      <alignment vertical="top" wrapText="1"/>
    </xf>
    <xf numFmtId="38" fontId="2" fillId="0" borderId="37" xfId="49" applyFont="1" applyBorder="1" applyAlignment="1">
      <alignment/>
    </xf>
    <xf numFmtId="38" fontId="2" fillId="0" borderId="0" xfId="49" applyFont="1" applyAlignment="1">
      <alignment vertical="top"/>
    </xf>
    <xf numFmtId="38" fontId="2" fillId="0" borderId="0" xfId="49" applyFont="1" applyBorder="1" applyAlignment="1">
      <alignment horizontal="right" vertical="top" indent="1"/>
    </xf>
    <xf numFmtId="38" fontId="2" fillId="0" borderId="38" xfId="49" applyFont="1" applyBorder="1" applyAlignment="1" applyProtection="1">
      <alignment horizontal="right" vertical="center"/>
      <protection locked="0"/>
    </xf>
    <xf numFmtId="38" fontId="2" fillId="0" borderId="21" xfId="49" applyFont="1" applyBorder="1" applyAlignment="1" applyProtection="1">
      <alignment horizontal="right" vertical="center"/>
      <protection locked="0"/>
    </xf>
    <xf numFmtId="38" fontId="2" fillId="0" borderId="22" xfId="49" applyFont="1" applyBorder="1" applyAlignment="1" applyProtection="1">
      <alignment horizontal="right" vertical="center"/>
      <protection locked="0"/>
    </xf>
    <xf numFmtId="38" fontId="2" fillId="0" borderId="14" xfId="49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43" xfId="0" applyFont="1" applyBorder="1" applyAlignment="1" applyProtection="1">
      <alignment vertical="center" wrapText="1"/>
      <protection locked="0"/>
    </xf>
    <xf numFmtId="0" fontId="18" fillId="0" borderId="44" xfId="0" applyFont="1" applyBorder="1" applyAlignment="1" applyProtection="1">
      <alignment vertical="center" wrapText="1"/>
      <protection locked="0"/>
    </xf>
    <xf numFmtId="0" fontId="18" fillId="0" borderId="45" xfId="0" applyFont="1" applyBorder="1" applyAlignment="1" applyProtection="1">
      <alignment vertical="center" wrapText="1"/>
      <protection locked="0"/>
    </xf>
    <xf numFmtId="0" fontId="18" fillId="0" borderId="46" xfId="0" applyFont="1" applyBorder="1" applyAlignment="1" applyProtection="1">
      <alignment vertical="center" wrapText="1"/>
      <protection locked="0"/>
    </xf>
    <xf numFmtId="0" fontId="19" fillId="0" borderId="39" xfId="0" applyFont="1" applyBorder="1" applyAlignment="1" applyProtection="1">
      <alignment vertical="center" wrapText="1"/>
      <protection locked="0"/>
    </xf>
    <xf numFmtId="0" fontId="19" fillId="0" borderId="40" xfId="0" applyFont="1" applyBorder="1" applyAlignment="1" applyProtection="1">
      <alignment vertical="center" wrapText="1"/>
      <protection locked="0"/>
    </xf>
    <xf numFmtId="0" fontId="19" fillId="0" borderId="41" xfId="0" applyFont="1" applyBorder="1" applyAlignment="1" applyProtection="1">
      <alignment vertical="center" wrapText="1"/>
      <protection locked="0"/>
    </xf>
    <xf numFmtId="0" fontId="19" fillId="0" borderId="42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43" xfId="0" applyFont="1" applyBorder="1" applyAlignment="1" applyProtection="1">
      <alignment vertical="center" wrapText="1"/>
      <protection locked="0"/>
    </xf>
    <xf numFmtId="0" fontId="19" fillId="0" borderId="44" xfId="0" applyFont="1" applyBorder="1" applyAlignment="1" applyProtection="1">
      <alignment vertical="center" wrapText="1"/>
      <protection locked="0"/>
    </xf>
    <xf numFmtId="0" fontId="19" fillId="0" borderId="45" xfId="0" applyFont="1" applyBorder="1" applyAlignment="1" applyProtection="1">
      <alignment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176" fontId="2" fillId="0" borderId="0" xfId="49" applyNumberFormat="1" applyFont="1" applyAlignment="1" applyProtection="1">
      <alignment horizontal="right"/>
      <protection/>
    </xf>
    <xf numFmtId="176" fontId="2" fillId="0" borderId="0" xfId="49" applyNumberFormat="1" applyFont="1" applyAlignment="1" applyProtection="1">
      <alignment horizontal="right"/>
      <protection locked="0"/>
    </xf>
    <xf numFmtId="180" fontId="2" fillId="0" borderId="0" xfId="49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 locked="0"/>
    </xf>
    <xf numFmtId="38" fontId="20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center" textRotation="255"/>
      <protection locked="0"/>
    </xf>
    <xf numFmtId="0" fontId="2" fillId="0" borderId="13" xfId="0" applyFont="1" applyBorder="1" applyAlignment="1" applyProtection="1">
      <alignment horizontal="center" vertical="center" textRotation="255"/>
      <protection locked="0"/>
    </xf>
    <xf numFmtId="0" fontId="2" fillId="0" borderId="48" xfId="0" applyFont="1" applyBorder="1" applyAlignment="1" applyProtection="1">
      <alignment horizontal="center" vertical="center" textRotation="255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38" fontId="8" fillId="0" borderId="0" xfId="49" applyFont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horizontal="center" vertical="center" wrapText="1"/>
    </xf>
    <xf numFmtId="38" fontId="2" fillId="0" borderId="54" xfId="49" applyFont="1" applyBorder="1" applyAlignment="1" applyProtection="1">
      <alignment horizontal="left" vertical="center"/>
      <protection locked="0"/>
    </xf>
    <xf numFmtId="38" fontId="2" fillId="0" borderId="37" xfId="49" applyFont="1" applyBorder="1" applyAlignment="1" applyProtection="1">
      <alignment horizontal="right"/>
      <protection locked="0"/>
    </xf>
    <xf numFmtId="38" fontId="2" fillId="0" borderId="55" xfId="49" applyFont="1" applyBorder="1" applyAlignment="1">
      <alignment horizontal="center" vertical="center"/>
    </xf>
    <xf numFmtId="38" fontId="2" fillId="0" borderId="56" xfId="49" applyFont="1" applyBorder="1" applyAlignment="1">
      <alignment horizontal="center" vertical="center"/>
    </xf>
    <xf numFmtId="38" fontId="2" fillId="0" borderId="57" xfId="49" applyFont="1" applyBorder="1" applyAlignment="1">
      <alignment horizontal="center" vertical="center"/>
    </xf>
    <xf numFmtId="38" fontId="2" fillId="0" borderId="58" xfId="49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38" fontId="17" fillId="0" borderId="59" xfId="49" applyFont="1" applyBorder="1" applyAlignment="1" applyProtection="1">
      <alignment vertical="center"/>
      <protection locked="0"/>
    </xf>
    <xf numFmtId="38" fontId="17" fillId="0" borderId="60" xfId="49" applyFont="1" applyBorder="1" applyAlignment="1" applyProtection="1">
      <alignment vertical="center"/>
      <protection locked="0"/>
    </xf>
    <xf numFmtId="38" fontId="2" fillId="0" borderId="0" xfId="49" applyFont="1" applyBorder="1" applyAlignment="1">
      <alignment vertical="top" wrapText="1"/>
    </xf>
    <xf numFmtId="38" fontId="2" fillId="0" borderId="33" xfId="49" applyFont="1" applyBorder="1" applyAlignment="1">
      <alignment horizontal="right" vertical="top" indent="1"/>
    </xf>
    <xf numFmtId="38" fontId="2" fillId="0" borderId="35" xfId="49" applyFont="1" applyBorder="1" applyAlignment="1">
      <alignment horizontal="right" vertical="top" indent="1"/>
    </xf>
    <xf numFmtId="38" fontId="2" fillId="0" borderId="54" xfId="49" applyFont="1" applyBorder="1" applyAlignment="1" applyProtection="1">
      <alignment horizontal="center" vertical="center"/>
      <protection locked="0"/>
    </xf>
    <xf numFmtId="38" fontId="2" fillId="0" borderId="15" xfId="49" applyFont="1" applyBorder="1" applyAlignment="1">
      <alignment horizontal="center" vertical="center" wrapText="1"/>
    </xf>
    <xf numFmtId="38" fontId="2" fillId="0" borderId="26" xfId="49" applyFont="1" applyBorder="1" applyAlignment="1">
      <alignment horizontal="center" vertical="center" wrapText="1"/>
    </xf>
    <xf numFmtId="38" fontId="2" fillId="0" borderId="29" xfId="49" applyFont="1" applyBorder="1" applyAlignment="1">
      <alignment horizontal="center" vertical="center" wrapText="1"/>
    </xf>
    <xf numFmtId="38" fontId="2" fillId="0" borderId="0" xfId="49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38" fontId="3" fillId="0" borderId="36" xfId="49" applyFont="1" applyFill="1" applyBorder="1" applyAlignment="1">
      <alignment horizontal="left" vertical="center"/>
    </xf>
    <xf numFmtId="38" fontId="3" fillId="0" borderId="24" xfId="49" applyFont="1" applyFill="1" applyBorder="1" applyAlignment="1">
      <alignment horizontal="left" vertical="center"/>
    </xf>
    <xf numFmtId="38" fontId="3" fillId="0" borderId="35" xfId="49" applyFont="1" applyFill="1" applyBorder="1" applyAlignment="1">
      <alignment horizontal="left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horizontal="center" vertical="center"/>
      <protection locked="0"/>
    </xf>
    <xf numFmtId="38" fontId="2" fillId="0" borderId="22" xfId="49" applyFont="1" applyFill="1" applyBorder="1" applyAlignment="1" applyProtection="1">
      <alignment horizontal="center" vertical="center"/>
      <protection locked="0"/>
    </xf>
    <xf numFmtId="38" fontId="2" fillId="0" borderId="60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35" xfId="49" applyFont="1" applyBorder="1" applyAlignment="1">
      <alignment horizontal="right" vertical="center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0" borderId="14" xfId="49" applyFont="1" applyFill="1" applyBorder="1" applyAlignment="1" applyProtection="1">
      <alignment horizontal="center" vertical="center"/>
      <protection locked="0"/>
    </xf>
    <xf numFmtId="38" fontId="2" fillId="0" borderId="38" xfId="49" applyFont="1" applyFill="1" applyBorder="1" applyAlignment="1" applyProtection="1">
      <alignment horizontal="center" vertical="center"/>
      <protection locked="0"/>
    </xf>
    <xf numFmtId="179" fontId="2" fillId="0" borderId="20" xfId="49" applyNumberFormat="1" applyFont="1" applyFill="1" applyBorder="1" applyAlignment="1">
      <alignment horizontal="center" vertical="center"/>
    </xf>
    <xf numFmtId="179" fontId="2" fillId="0" borderId="30" xfId="49" applyNumberFormat="1" applyFont="1" applyFill="1" applyBorder="1" applyAlignment="1">
      <alignment horizontal="center" vertical="center"/>
    </xf>
    <xf numFmtId="179" fontId="2" fillId="0" borderId="31" xfId="49" applyNumberFormat="1" applyFont="1" applyFill="1" applyBorder="1" applyAlignment="1">
      <alignment horizontal="center" vertical="center"/>
    </xf>
    <xf numFmtId="38" fontId="4" fillId="0" borderId="51" xfId="49" applyFont="1" applyFill="1" applyBorder="1" applyAlignment="1">
      <alignment horizontal="right" vertical="center"/>
    </xf>
    <xf numFmtId="38" fontId="4" fillId="0" borderId="52" xfId="49" applyFont="1" applyFill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2" fillId="0" borderId="0" xfId="49" applyFont="1" applyBorder="1" applyAlignment="1">
      <alignment horizontal="left" vertical="center"/>
    </xf>
    <xf numFmtId="38" fontId="2" fillId="0" borderId="0" xfId="49" applyFont="1" applyBorder="1" applyAlignment="1">
      <alignment horizontal="right" vertical="center"/>
    </xf>
    <xf numFmtId="38" fontId="4" fillId="0" borderId="61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4" fillId="0" borderId="32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32" xfId="49" applyFont="1" applyBorder="1" applyAlignment="1">
      <alignment horizontal="center" vertical="center"/>
    </xf>
    <xf numFmtId="38" fontId="2" fillId="0" borderId="28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38" fontId="2" fillId="0" borderId="62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27" xfId="49" applyFont="1" applyBorder="1" applyAlignment="1">
      <alignment horizontal="left" vertical="center"/>
    </xf>
    <xf numFmtId="38" fontId="2" fillId="0" borderId="27" xfId="49" applyFont="1" applyBorder="1" applyAlignment="1">
      <alignment horizontal="right" vertical="center"/>
    </xf>
    <xf numFmtId="38" fontId="2" fillId="0" borderId="19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2" fillId="0" borderId="28" xfId="49" applyFont="1" applyBorder="1" applyAlignment="1">
      <alignment horizontal="right" vertical="center"/>
    </xf>
    <xf numFmtId="38" fontId="2" fillId="0" borderId="47" xfId="49" applyFont="1" applyBorder="1" applyAlignment="1">
      <alignment horizontal="center" vertical="center"/>
    </xf>
    <xf numFmtId="38" fontId="2" fillId="0" borderId="36" xfId="49" applyFont="1" applyBorder="1" applyAlignment="1">
      <alignment horizontal="center" vertical="center"/>
    </xf>
    <xf numFmtId="38" fontId="2" fillId="0" borderId="61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2" fillId="0" borderId="60" xfId="49" applyFont="1" applyBorder="1" applyAlignment="1">
      <alignment horizontal="center" vertical="center"/>
    </xf>
    <xf numFmtId="38" fontId="2" fillId="0" borderId="0" xfId="49" applyFont="1" applyBorder="1" applyAlignment="1">
      <alignment horizontal="left" vertical="center" wrapText="1"/>
    </xf>
    <xf numFmtId="38" fontId="2" fillId="0" borderId="0" xfId="49" applyFont="1" applyBorder="1" applyAlignment="1">
      <alignment horizontal="right" vertical="center" wrapText="1"/>
    </xf>
    <xf numFmtId="38" fontId="2" fillId="0" borderId="61" xfId="49" applyFont="1" applyBorder="1" applyAlignment="1">
      <alignment horizontal="center" vertical="center" wrapText="1"/>
    </xf>
    <xf numFmtId="38" fontId="2" fillId="0" borderId="63" xfId="49" applyFont="1" applyBorder="1" applyAlignment="1">
      <alignment horizontal="right" vertical="center"/>
    </xf>
    <xf numFmtId="38" fontId="2" fillId="0" borderId="54" xfId="49" applyFont="1" applyBorder="1" applyAlignment="1">
      <alignment horizontal="right" vertical="center"/>
    </xf>
    <xf numFmtId="38" fontId="2" fillId="0" borderId="64" xfId="49" applyFont="1" applyBorder="1" applyAlignment="1">
      <alignment horizontal="right" vertical="center"/>
    </xf>
    <xf numFmtId="178" fontId="2" fillId="0" borderId="0" xfId="49" applyNumberFormat="1" applyFont="1" applyFill="1" applyBorder="1" applyAlignment="1">
      <alignment horizontal="center" vertical="center"/>
    </xf>
    <xf numFmtId="178" fontId="2" fillId="0" borderId="23" xfId="49" applyNumberFormat="1" applyFont="1" applyFill="1" applyBorder="1" applyAlignment="1">
      <alignment horizontal="center" vertical="center"/>
    </xf>
    <xf numFmtId="38" fontId="2" fillId="0" borderId="59" xfId="49" applyFont="1" applyBorder="1" applyAlignment="1">
      <alignment horizontal="right" vertical="center"/>
    </xf>
    <xf numFmtId="38" fontId="2" fillId="0" borderId="51" xfId="49" applyFont="1" applyBorder="1" applyAlignment="1">
      <alignment horizontal="right" vertical="center"/>
    </xf>
    <xf numFmtId="38" fontId="2" fillId="0" borderId="52" xfId="49" applyFont="1" applyBorder="1" applyAlignment="1">
      <alignment horizontal="right" vertical="center"/>
    </xf>
    <xf numFmtId="38" fontId="2" fillId="0" borderId="28" xfId="49" applyFont="1" applyFill="1" applyBorder="1" applyAlignment="1">
      <alignment horizontal="center" vertical="center"/>
    </xf>
    <xf numFmtId="38" fontId="4" fillId="0" borderId="47" xfId="49" applyFont="1" applyFill="1" applyBorder="1" applyAlignment="1">
      <alignment horizontal="right" vertical="center"/>
    </xf>
    <xf numFmtId="38" fontId="2" fillId="0" borderId="48" xfId="49" applyFont="1" applyBorder="1" applyAlignment="1">
      <alignment horizontal="right" vertical="center"/>
    </xf>
    <xf numFmtId="38" fontId="2" fillId="0" borderId="65" xfId="49" applyFont="1" applyBorder="1" applyAlignment="1">
      <alignment horizontal="right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25" xfId="49" applyFont="1" applyFill="1" applyBorder="1" applyAlignment="1">
      <alignment horizontal="center" vertical="center"/>
    </xf>
    <xf numFmtId="38" fontId="2" fillId="0" borderId="27" xfId="49" applyFont="1" applyBorder="1" applyAlignment="1" applyProtection="1">
      <alignment horizontal="center" vertical="center"/>
      <protection locked="0"/>
    </xf>
    <xf numFmtId="38" fontId="2" fillId="0" borderId="0" xfId="49" applyFont="1" applyBorder="1" applyAlignment="1" applyProtection="1">
      <alignment horizontal="center" vertical="center"/>
      <protection locked="0"/>
    </xf>
    <xf numFmtId="38" fontId="2" fillId="0" borderId="23" xfId="49" applyFont="1" applyBorder="1" applyAlignment="1" applyProtection="1">
      <alignment horizontal="center" vertical="center"/>
      <protection locked="0"/>
    </xf>
    <xf numFmtId="38" fontId="2" fillId="0" borderId="23" xfId="49" applyFont="1" applyBorder="1" applyAlignment="1">
      <alignment horizontal="center" vertical="center"/>
    </xf>
    <xf numFmtId="38" fontId="11" fillId="0" borderId="0" xfId="49" applyFont="1" applyBorder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32" xfId="49" applyFont="1" applyBorder="1" applyAlignment="1">
      <alignment horizontal="center" vertical="center" wrapText="1"/>
    </xf>
    <xf numFmtId="38" fontId="2" fillId="0" borderId="13" xfId="49" applyFont="1" applyBorder="1" applyAlignment="1">
      <alignment horizontal="right" vertical="center"/>
    </xf>
    <xf numFmtId="38" fontId="3" fillId="0" borderId="36" xfId="49" applyFont="1" applyBorder="1" applyAlignment="1">
      <alignment horizontal="left" vertical="center"/>
    </xf>
    <xf numFmtId="38" fontId="3" fillId="0" borderId="24" xfId="49" applyFont="1" applyBorder="1" applyAlignment="1">
      <alignment horizontal="left" vertical="center"/>
    </xf>
    <xf numFmtId="38" fontId="3" fillId="0" borderId="35" xfId="49" applyFont="1" applyBorder="1" applyAlignment="1">
      <alignment horizontal="left" vertical="center"/>
    </xf>
    <xf numFmtId="38" fontId="2" fillId="0" borderId="24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38" fontId="4" fillId="0" borderId="60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38" fontId="3" fillId="0" borderId="0" xfId="49" applyFont="1" applyBorder="1" applyAlignment="1">
      <alignment horizontal="left" vertical="center"/>
    </xf>
    <xf numFmtId="38" fontId="2" fillId="0" borderId="0" xfId="49" applyFont="1" applyBorder="1" applyAlignment="1">
      <alignment horizontal="center" vertical="center" wrapText="1"/>
    </xf>
    <xf numFmtId="38" fontId="12" fillId="0" borderId="0" xfId="49" applyFont="1" applyBorder="1" applyAlignment="1">
      <alignment horizontal="right" vertical="center"/>
    </xf>
    <xf numFmtId="38" fontId="2" fillId="0" borderId="27" xfId="49" applyFont="1" applyBorder="1" applyAlignment="1">
      <alignment horizontal="center" vertical="center" wrapText="1"/>
    </xf>
    <xf numFmtId="38" fontId="2" fillId="0" borderId="27" xfId="49" applyFont="1" applyBorder="1" applyAlignment="1">
      <alignment horizontal="right" vertical="center" wrapText="1"/>
    </xf>
    <xf numFmtId="38" fontId="2" fillId="0" borderId="54" xfId="49" applyFont="1" applyBorder="1" applyAlignment="1">
      <alignment horizontal="right" vertical="center" wrapText="1"/>
    </xf>
    <xf numFmtId="38" fontId="2" fillId="0" borderId="65" xfId="49" applyFont="1" applyBorder="1" applyAlignment="1">
      <alignment horizontal="right" vertical="center" wrapText="1"/>
    </xf>
    <xf numFmtId="38" fontId="2" fillId="0" borderId="47" xfId="49" applyFont="1" applyBorder="1" applyAlignment="1">
      <alignment horizontal="right" vertical="center"/>
    </xf>
    <xf numFmtId="38" fontId="2" fillId="0" borderId="51" xfId="49" applyFont="1" applyBorder="1" applyAlignment="1">
      <alignment horizontal="right" vertical="center" wrapText="1"/>
    </xf>
    <xf numFmtId="38" fontId="2" fillId="0" borderId="33" xfId="49" applyFont="1" applyBorder="1" applyAlignment="1">
      <alignment horizontal="right" vertical="center" wrapText="1"/>
    </xf>
    <xf numFmtId="38" fontId="2" fillId="0" borderId="13" xfId="49" applyFont="1" applyBorder="1" applyAlignment="1" applyProtection="1">
      <alignment horizontal="center" vertical="center"/>
      <protection locked="0"/>
    </xf>
    <xf numFmtId="38" fontId="11" fillId="0" borderId="23" xfId="49" applyFont="1" applyBorder="1" applyAlignment="1">
      <alignment horizontal="right" vertical="center"/>
    </xf>
    <xf numFmtId="38" fontId="11" fillId="0" borderId="13" xfId="49" applyFont="1" applyBorder="1" applyAlignment="1">
      <alignment horizontal="right" vertical="center"/>
    </xf>
    <xf numFmtId="3" fontId="2" fillId="0" borderId="13" xfId="49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28" xfId="49" applyNumberFormat="1" applyFont="1" applyBorder="1" applyAlignment="1">
      <alignment horizontal="center" vertical="center"/>
    </xf>
    <xf numFmtId="38" fontId="3" fillId="0" borderId="36" xfId="49" applyFont="1" applyBorder="1" applyAlignment="1">
      <alignment horizontal="left" vertical="center" wrapText="1"/>
    </xf>
    <xf numFmtId="38" fontId="3" fillId="0" borderId="24" xfId="49" applyFont="1" applyBorder="1" applyAlignment="1">
      <alignment horizontal="left" vertical="center" wrapText="1"/>
    </xf>
    <xf numFmtId="38" fontId="3" fillId="0" borderId="35" xfId="49" applyFont="1" applyBorder="1" applyAlignment="1">
      <alignment horizontal="left" vertical="center" wrapText="1"/>
    </xf>
    <xf numFmtId="38" fontId="2" fillId="0" borderId="26" xfId="49" applyFont="1" applyBorder="1" applyAlignment="1" applyProtection="1">
      <alignment horizontal="center" vertical="center"/>
      <protection locked="0"/>
    </xf>
    <xf numFmtId="38" fontId="2" fillId="0" borderId="24" xfId="49" applyFont="1" applyBorder="1" applyAlignment="1" applyProtection="1">
      <alignment horizontal="center" vertical="center"/>
      <protection locked="0"/>
    </xf>
    <xf numFmtId="38" fontId="2" fillId="0" borderId="15" xfId="49" applyFont="1" applyBorder="1" applyAlignment="1" applyProtection="1">
      <alignment horizontal="center" vertical="center"/>
      <protection locked="0"/>
    </xf>
    <xf numFmtId="38" fontId="2" fillId="0" borderId="36" xfId="49" applyFont="1" applyBorder="1" applyAlignment="1" applyProtection="1">
      <alignment horizontal="center" vertical="center"/>
      <protection locked="0"/>
    </xf>
    <xf numFmtId="38" fontId="2" fillId="0" borderId="34" xfId="49" applyFont="1" applyFill="1" applyBorder="1" applyAlignment="1" applyProtection="1">
      <alignment horizontal="center" vertical="center"/>
      <protection locked="0"/>
    </xf>
    <xf numFmtId="38" fontId="2" fillId="0" borderId="18" xfId="49" applyFont="1" applyFill="1" applyBorder="1" applyAlignment="1" applyProtection="1">
      <alignment horizontal="center" vertical="center"/>
      <protection locked="0"/>
    </xf>
    <xf numFmtId="38" fontId="2" fillId="0" borderId="21" xfId="49" applyFont="1" applyFill="1" applyBorder="1" applyAlignment="1" applyProtection="1">
      <alignment horizontal="center" vertical="center"/>
      <protection locked="0"/>
    </xf>
    <xf numFmtId="38" fontId="2" fillId="0" borderId="52" xfId="49" applyFont="1" applyBorder="1" applyAlignment="1">
      <alignment horizontal="center" vertical="center"/>
    </xf>
    <xf numFmtId="38" fontId="2" fillId="0" borderId="61" xfId="49" applyFont="1" applyBorder="1" applyAlignment="1" applyProtection="1">
      <alignment horizontal="center" vertical="center"/>
      <protection locked="0"/>
    </xf>
    <xf numFmtId="38" fontId="2" fillId="0" borderId="60" xfId="49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38" fontId="2" fillId="0" borderId="22" xfId="49" applyFont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7"/>
  <sheetViews>
    <sheetView showGridLines="0" zoomScaleSheetLayoutView="100" zoomScalePageLayoutView="0" workbookViewId="0" topLeftCell="A34">
      <selection activeCell="K29" sqref="K29"/>
    </sheetView>
  </sheetViews>
  <sheetFormatPr defaultColWidth="3.125" defaultRowHeight="15" customHeight="1"/>
  <cols>
    <col min="1" max="16384" width="3.125" style="90" customWidth="1"/>
  </cols>
  <sheetData>
    <row r="1" ht="15" customHeight="1">
      <c r="A1" s="90" t="s">
        <v>126</v>
      </c>
    </row>
    <row r="2" spans="16:27" ht="15" customHeight="1">
      <c r="P2" s="115" t="s">
        <v>115</v>
      </c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4" ht="15" customHeight="1">
      <c r="A4" s="90" t="s">
        <v>133</v>
      </c>
    </row>
    <row r="8" spans="15:51" ht="15" customHeight="1" thickBot="1">
      <c r="O8" s="90" t="s">
        <v>116</v>
      </c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2"/>
      <c r="AR8" s="92"/>
      <c r="AS8" s="92"/>
      <c r="AT8" s="92"/>
      <c r="AU8" s="92"/>
      <c r="AV8" s="92"/>
      <c r="AW8" s="92"/>
      <c r="AX8" s="92"/>
      <c r="AY8" s="92"/>
    </row>
    <row r="9" spans="25:51" ht="15" customHeight="1" thickTop="1">
      <c r="Y9" s="90" t="s">
        <v>117</v>
      </c>
      <c r="AB9" s="94" t="s">
        <v>118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6"/>
      <c r="AQ9" s="92"/>
      <c r="AR9" s="92"/>
      <c r="AS9" s="92"/>
      <c r="AT9" s="92"/>
      <c r="AU9" s="92"/>
      <c r="AV9" s="92"/>
      <c r="AW9" s="92"/>
      <c r="AX9" s="92"/>
      <c r="AY9" s="92"/>
    </row>
    <row r="10" spans="28:51" ht="15" customHeight="1">
      <c r="AB10" s="97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92"/>
      <c r="AR10" s="92"/>
      <c r="AS10" s="92"/>
      <c r="AT10" s="92"/>
      <c r="AU10" s="92"/>
      <c r="AV10" s="92"/>
      <c r="AW10" s="92"/>
      <c r="AX10" s="92"/>
      <c r="AY10" s="92"/>
    </row>
    <row r="11" spans="28:42" ht="15" customHeight="1" thickBot="1">
      <c r="AB11" s="100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2"/>
    </row>
    <row r="12" ht="15" customHeight="1" thickTop="1"/>
    <row r="13" spans="1:27" ht="15" customHeight="1">
      <c r="A13" s="117" t="s">
        <v>135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</row>
    <row r="14" ht="15" customHeight="1" thickBot="1"/>
    <row r="15" spans="28:42" ht="15" customHeight="1" thickTop="1">
      <c r="AB15" s="103" t="s">
        <v>131</v>
      </c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5"/>
    </row>
    <row r="16" spans="28:42" ht="15" customHeight="1">
      <c r="AB16" s="106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8"/>
    </row>
    <row r="17" spans="1:42" ht="15" customHeight="1" thickBot="1">
      <c r="A17" s="90" t="s">
        <v>134</v>
      </c>
      <c r="AB17" s="109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</row>
    <row r="18" ht="15" customHeight="1" thickTop="1"/>
    <row r="21" spans="1:17" ht="15" customHeight="1">
      <c r="A21" s="90" t="s">
        <v>127</v>
      </c>
      <c r="J21" s="90" t="s">
        <v>119</v>
      </c>
      <c r="K21" s="116">
        <f>'６号様式の２'!E16</f>
        <v>0</v>
      </c>
      <c r="L21" s="116"/>
      <c r="M21" s="116"/>
      <c r="N21" s="116"/>
      <c r="O21" s="116"/>
      <c r="P21" s="116"/>
      <c r="Q21" s="90" t="s">
        <v>9</v>
      </c>
    </row>
    <row r="22" ht="15" customHeight="1">
      <c r="A22" s="90" t="s">
        <v>128</v>
      </c>
    </row>
    <row r="23" spans="2:17" ht="15" customHeight="1">
      <c r="B23" s="90" t="s">
        <v>129</v>
      </c>
      <c r="J23" s="112">
        <f>K21</f>
        <v>0</v>
      </c>
      <c r="K23" s="112"/>
      <c r="L23" s="112"/>
      <c r="M23" s="112"/>
      <c r="N23" s="112"/>
      <c r="O23" s="112"/>
      <c r="P23" s="112"/>
      <c r="Q23" s="90" t="s">
        <v>9</v>
      </c>
    </row>
    <row r="24" spans="2:17" ht="15" customHeight="1">
      <c r="B24" s="90" t="s">
        <v>130</v>
      </c>
      <c r="J24" s="113"/>
      <c r="K24" s="113"/>
      <c r="L24" s="113"/>
      <c r="M24" s="113"/>
      <c r="N24" s="113"/>
      <c r="O24" s="113"/>
      <c r="P24" s="113"/>
      <c r="Q24" s="90" t="s">
        <v>9</v>
      </c>
    </row>
    <row r="25" spans="2:17" ht="15" customHeight="1">
      <c r="B25" s="90" t="s">
        <v>132</v>
      </c>
      <c r="J25" s="114">
        <f>J23-J24</f>
        <v>0</v>
      </c>
      <c r="K25" s="114"/>
      <c r="L25" s="114"/>
      <c r="M25" s="114"/>
      <c r="N25" s="114"/>
      <c r="O25" s="114"/>
      <c r="P25" s="114"/>
      <c r="Q25" s="90" t="s">
        <v>9</v>
      </c>
    </row>
    <row r="29" ht="15" customHeight="1">
      <c r="A29" s="90" t="s">
        <v>120</v>
      </c>
    </row>
    <row r="31" spans="1:27" ht="15" customHeight="1">
      <c r="A31" s="93" t="s">
        <v>136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4" spans="1:27" ht="15" customHeight="1">
      <c r="A34" s="93" t="s">
        <v>137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</row>
    <row r="37" spans="1:27" ht="15" customHeight="1">
      <c r="A37" s="93" t="s">
        <v>121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44" spans="8:27" ht="15" customHeight="1">
      <c r="H44" s="118" t="s">
        <v>122</v>
      </c>
      <c r="I44" s="121" t="s">
        <v>123</v>
      </c>
      <c r="J44" s="122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4"/>
    </row>
    <row r="45" spans="8:27" ht="15" customHeight="1">
      <c r="H45" s="119"/>
      <c r="I45" s="121"/>
      <c r="J45" s="122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6"/>
    </row>
    <row r="46" spans="8:27" ht="15" customHeight="1">
      <c r="H46" s="119"/>
      <c r="I46" s="121" t="s">
        <v>124</v>
      </c>
      <c r="J46" s="122"/>
      <c r="K46" s="127"/>
      <c r="L46" s="128"/>
      <c r="M46" s="128"/>
      <c r="N46" s="128"/>
      <c r="O46" s="128"/>
      <c r="P46" s="128"/>
      <c r="Q46" s="128"/>
      <c r="R46" s="128"/>
      <c r="S46" s="128"/>
      <c r="T46" s="121" t="s">
        <v>125</v>
      </c>
      <c r="U46" s="122"/>
      <c r="V46" s="127"/>
      <c r="W46" s="128"/>
      <c r="X46" s="128"/>
      <c r="Y46" s="128"/>
      <c r="Z46" s="128"/>
      <c r="AA46" s="128"/>
    </row>
    <row r="47" spans="8:27" ht="15" customHeight="1">
      <c r="H47" s="120"/>
      <c r="I47" s="121"/>
      <c r="J47" s="122"/>
      <c r="K47" s="127"/>
      <c r="L47" s="128"/>
      <c r="M47" s="128"/>
      <c r="N47" s="128"/>
      <c r="O47" s="128"/>
      <c r="P47" s="128"/>
      <c r="Q47" s="128"/>
      <c r="R47" s="128"/>
      <c r="S47" s="128"/>
      <c r="T47" s="121"/>
      <c r="U47" s="122"/>
      <c r="V47" s="127"/>
      <c r="W47" s="128"/>
      <c r="X47" s="128"/>
      <c r="Y47" s="128"/>
      <c r="Z47" s="128"/>
      <c r="AA47" s="128"/>
    </row>
  </sheetData>
  <sheetProtection password="81BB" sheet="1" objects="1" scenarios="1"/>
  <mergeCells count="18">
    <mergeCell ref="P2:AA2"/>
    <mergeCell ref="K21:P21"/>
    <mergeCell ref="A13:AA13"/>
    <mergeCell ref="H44:H47"/>
    <mergeCell ref="I46:J47"/>
    <mergeCell ref="I44:J45"/>
    <mergeCell ref="K44:AA45"/>
    <mergeCell ref="V46:AA47"/>
    <mergeCell ref="K46:S47"/>
    <mergeCell ref="T46:U47"/>
    <mergeCell ref="A37:AA37"/>
    <mergeCell ref="AB9:AP11"/>
    <mergeCell ref="AB15:AP17"/>
    <mergeCell ref="A34:AA34"/>
    <mergeCell ref="A31:AA31"/>
    <mergeCell ref="J23:P23"/>
    <mergeCell ref="J24:P24"/>
    <mergeCell ref="J25:P25"/>
  </mergeCells>
  <dataValidations count="1">
    <dataValidation allowBlank="1" showInputMessage="1" showErrorMessage="1" prompt="既に受領済みの補助金額を入力してください。" sqref="J24:P24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zoomScale="75" zoomScaleNormal="75" zoomScaleSheetLayoutView="75" zoomScalePageLayoutView="0" workbookViewId="0" topLeftCell="A13">
      <selection activeCell="D5" sqref="D5"/>
    </sheetView>
  </sheetViews>
  <sheetFormatPr defaultColWidth="9.00390625" defaultRowHeight="13.5"/>
  <cols>
    <col min="1" max="1" width="1.4921875" style="13" customWidth="1"/>
    <col min="2" max="7" width="20.625" style="13" customWidth="1"/>
    <col min="8" max="9" width="10.625" style="13" customWidth="1"/>
    <col min="10" max="10" width="1.4921875" style="13" customWidth="1"/>
    <col min="11" max="16384" width="9.00390625" style="13" customWidth="1"/>
  </cols>
  <sheetData>
    <row r="1" spans="1:9" s="2" customFormat="1" ht="19.5" customHeight="1">
      <c r="A1" s="1" t="s">
        <v>107</v>
      </c>
      <c r="D1" s="30"/>
      <c r="E1" s="30"/>
      <c r="F1" s="30"/>
      <c r="G1" s="30"/>
      <c r="H1" s="31"/>
      <c r="I1" s="31"/>
    </row>
    <row r="2" spans="1:9" s="2" customFormat="1" ht="14.25">
      <c r="A2" s="129" t="s">
        <v>138</v>
      </c>
      <c r="B2" s="129"/>
      <c r="C2" s="129"/>
      <c r="D2" s="129"/>
      <c r="E2" s="129"/>
      <c r="F2" s="129"/>
      <c r="G2" s="129"/>
      <c r="H2" s="129"/>
      <c r="I2" s="67"/>
    </row>
    <row r="3" spans="7:9" ht="19.5" customHeight="1">
      <c r="G3" s="131" t="s">
        <v>32</v>
      </c>
      <c r="H3" s="131"/>
      <c r="I3" s="131"/>
    </row>
    <row r="4" spans="7:9" ht="21.75" customHeight="1">
      <c r="G4" s="83" t="s">
        <v>109</v>
      </c>
      <c r="H4" s="132" t="s">
        <v>110</v>
      </c>
      <c r="I4" s="132"/>
    </row>
    <row r="5" ht="23.25" customHeight="1" thickBot="1">
      <c r="G5" s="84" t="s">
        <v>111</v>
      </c>
    </row>
    <row r="6" spans="2:7" ht="27" customHeight="1">
      <c r="B6" s="133" t="s">
        <v>89</v>
      </c>
      <c r="C6" s="134"/>
      <c r="D6" s="135"/>
      <c r="E6" s="3" t="s">
        <v>20</v>
      </c>
      <c r="F6" s="8" t="s">
        <v>18</v>
      </c>
      <c r="G6" s="4"/>
    </row>
    <row r="7" spans="2:7" s="14" customFormat="1" ht="48" customHeight="1">
      <c r="B7" s="15" t="s">
        <v>16</v>
      </c>
      <c r="C7" s="16" t="s">
        <v>17</v>
      </c>
      <c r="D7" s="16" t="s">
        <v>21</v>
      </c>
      <c r="E7" s="17"/>
      <c r="F7" s="9" t="s">
        <v>79</v>
      </c>
      <c r="G7" s="89" t="s">
        <v>104</v>
      </c>
    </row>
    <row r="8" spans="2:7" s="10" customFormat="1" ht="26.25" customHeight="1">
      <c r="B8" s="18" t="s">
        <v>22</v>
      </c>
      <c r="C8" s="5" t="s">
        <v>23</v>
      </c>
      <c r="D8" s="5" t="s">
        <v>24</v>
      </c>
      <c r="E8" s="5" t="s">
        <v>25</v>
      </c>
      <c r="F8" s="6" t="s">
        <v>26</v>
      </c>
      <c r="G8" s="7" t="s">
        <v>73</v>
      </c>
    </row>
    <row r="9" spans="2:7" ht="21.75" customHeight="1">
      <c r="B9" s="19" t="s">
        <v>9</v>
      </c>
      <c r="C9" s="20" t="s">
        <v>9</v>
      </c>
      <c r="D9" s="20" t="s">
        <v>9</v>
      </c>
      <c r="E9" s="20" t="s">
        <v>9</v>
      </c>
      <c r="F9" s="20" t="s">
        <v>9</v>
      </c>
      <c r="G9" s="21" t="s">
        <v>9</v>
      </c>
    </row>
    <row r="10" spans="2:7" s="2" customFormat="1" ht="56.25" customHeight="1" thickBot="1">
      <c r="B10" s="87"/>
      <c r="C10" s="88"/>
      <c r="D10" s="33">
        <f>B10-C10</f>
        <v>0</v>
      </c>
      <c r="E10" s="81" t="e">
        <f>'６号様式の３'!N44+'６号様式の３'!K54</f>
        <v>#DIV/0!</v>
      </c>
      <c r="F10" s="80" t="e">
        <f>IF(D10&gt;E10,E10,D10)</f>
        <v>#DIV/0!</v>
      </c>
      <c r="G10" s="86"/>
    </row>
    <row r="11" spans="2:9" s="2" customFormat="1" ht="22.5" customHeight="1">
      <c r="B11" s="25"/>
      <c r="E11" s="71"/>
      <c r="F11" s="72"/>
      <c r="G11" s="71"/>
      <c r="H11" s="72"/>
      <c r="I11" s="72"/>
    </row>
    <row r="12" ht="22.5" customHeight="1" thickBot="1"/>
    <row r="13" spans="2:9" ht="48" customHeight="1">
      <c r="B13" s="74" t="s">
        <v>87</v>
      </c>
      <c r="C13" s="75" t="s">
        <v>88</v>
      </c>
      <c r="D13" s="75" t="s">
        <v>94</v>
      </c>
      <c r="E13" s="70" t="s">
        <v>19</v>
      </c>
      <c r="G13" s="133" t="s">
        <v>105</v>
      </c>
      <c r="H13" s="136"/>
      <c r="I13" s="11"/>
    </row>
    <row r="14" spans="1:10" ht="26.25" customHeight="1">
      <c r="A14" s="28"/>
      <c r="B14" s="18" t="s">
        <v>90</v>
      </c>
      <c r="C14" s="5" t="s">
        <v>91</v>
      </c>
      <c r="D14" s="5" t="s">
        <v>92</v>
      </c>
      <c r="E14" s="57" t="s">
        <v>93</v>
      </c>
      <c r="G14" s="138"/>
      <c r="H14" s="141" t="s">
        <v>106</v>
      </c>
      <c r="I14" s="85"/>
      <c r="J14" s="22"/>
    </row>
    <row r="15" spans="1:10" ht="21" customHeight="1" thickBot="1">
      <c r="A15" s="130" t="s">
        <v>27</v>
      </c>
      <c r="B15" s="19" t="s">
        <v>9</v>
      </c>
      <c r="C15" s="20" t="s">
        <v>9</v>
      </c>
      <c r="D15" s="20" t="s">
        <v>9</v>
      </c>
      <c r="E15" s="73" t="s">
        <v>9</v>
      </c>
      <c r="G15" s="139"/>
      <c r="H15" s="142"/>
      <c r="I15" s="85"/>
      <c r="J15" s="22"/>
    </row>
    <row r="16" spans="1:10" ht="56.25" customHeight="1" thickBot="1">
      <c r="A16" s="130"/>
      <c r="B16" s="32">
        <f>G10</f>
        <v>0</v>
      </c>
      <c r="C16" s="33">
        <f>'６号様式の３'!N64</f>
        <v>0</v>
      </c>
      <c r="D16" s="33">
        <f>B16+C16</f>
        <v>0</v>
      </c>
      <c r="E16" s="76">
        <f>INT(D16/1000)*1000</f>
        <v>0</v>
      </c>
      <c r="G16" s="140" t="s">
        <v>113</v>
      </c>
      <c r="H16" s="140"/>
      <c r="I16" s="140"/>
      <c r="J16" s="82"/>
    </row>
    <row r="17" spans="1:10" ht="46.5" customHeight="1">
      <c r="A17" s="68"/>
      <c r="B17" s="140" t="s">
        <v>114</v>
      </c>
      <c r="C17" s="140"/>
      <c r="D17" s="140"/>
      <c r="E17" s="140"/>
      <c r="F17" s="140"/>
      <c r="G17" s="140"/>
      <c r="H17" s="140"/>
      <c r="I17" s="140"/>
      <c r="J17" s="82"/>
    </row>
    <row r="18" spans="1:10" ht="27" customHeight="1">
      <c r="A18" s="28">
        <f>D10</f>
        <v>0</v>
      </c>
      <c r="B18" s="140"/>
      <c r="C18" s="140"/>
      <c r="D18" s="140"/>
      <c r="E18" s="140"/>
      <c r="F18" s="140"/>
      <c r="G18" s="140"/>
      <c r="H18" s="140"/>
      <c r="I18" s="140"/>
      <c r="J18" s="82"/>
    </row>
    <row r="19" spans="1:10" ht="21" customHeight="1">
      <c r="A19" s="28"/>
      <c r="G19" s="140"/>
      <c r="H19" s="140"/>
      <c r="I19" s="140"/>
      <c r="J19" s="82"/>
    </row>
    <row r="20" spans="1:10" ht="42" customHeight="1">
      <c r="A20" s="22"/>
      <c r="D20" s="26"/>
      <c r="E20" s="26"/>
      <c r="G20" s="140"/>
      <c r="H20" s="140"/>
      <c r="I20" s="140"/>
      <c r="J20" s="82"/>
    </row>
    <row r="21" spans="2:9" ht="13.5" customHeight="1">
      <c r="B21" s="28"/>
      <c r="C21" s="28"/>
      <c r="D21" s="28"/>
      <c r="E21" s="28"/>
      <c r="F21" s="28"/>
      <c r="G21" s="28"/>
      <c r="H21" s="28"/>
      <c r="I21" s="28"/>
    </row>
    <row r="22" spans="2:9" ht="13.5">
      <c r="B22" s="130"/>
      <c r="C22" s="130"/>
      <c r="D22" s="130"/>
      <c r="E22" s="130"/>
      <c r="F22" s="130"/>
      <c r="G22" s="137"/>
      <c r="H22" s="137"/>
      <c r="I22" s="29"/>
    </row>
    <row r="23" spans="2:9" ht="13.5">
      <c r="B23" s="130"/>
      <c r="C23" s="130"/>
      <c r="D23" s="130"/>
      <c r="E23" s="130"/>
      <c r="F23" s="130"/>
      <c r="G23" s="29"/>
      <c r="H23" s="29"/>
      <c r="I23" s="29"/>
    </row>
    <row r="24" spans="2:9" ht="13.5">
      <c r="B24" s="28"/>
      <c r="C24" s="28"/>
      <c r="D24" s="28"/>
      <c r="E24" s="28"/>
      <c r="F24" s="28"/>
      <c r="G24" s="28"/>
      <c r="H24" s="28"/>
      <c r="I24" s="28"/>
    </row>
    <row r="25" spans="2:9" ht="13.5">
      <c r="B25" s="22"/>
      <c r="C25" s="22"/>
      <c r="D25" s="22"/>
      <c r="E25" s="22"/>
      <c r="F25" s="22"/>
      <c r="G25" s="22"/>
      <c r="H25" s="22"/>
      <c r="I25" s="22"/>
    </row>
  </sheetData>
  <sheetProtection password="81BB" sheet="1" objects="1" scenarios="1"/>
  <protectedRanges>
    <protectedRange sqref="G3" name="範囲5"/>
    <protectedRange sqref="A2" name="範囲1"/>
    <protectedRange sqref="B10:C10" name="範囲4"/>
  </protectedRanges>
  <mergeCells count="16">
    <mergeCell ref="F22:F23"/>
    <mergeCell ref="G22:H22"/>
    <mergeCell ref="G14:G15"/>
    <mergeCell ref="B22:B23"/>
    <mergeCell ref="C22:C23"/>
    <mergeCell ref="D22:D23"/>
    <mergeCell ref="E22:E23"/>
    <mergeCell ref="G16:I20"/>
    <mergeCell ref="H14:H15"/>
    <mergeCell ref="B17:F18"/>
    <mergeCell ref="A2:H2"/>
    <mergeCell ref="A15:A16"/>
    <mergeCell ref="G3:I3"/>
    <mergeCell ref="H4:I4"/>
    <mergeCell ref="B6:D6"/>
    <mergeCell ref="G13:H13"/>
  </mergeCells>
  <conditionalFormatting sqref="E10">
    <cfRule type="expression" priority="1" dxfId="15" stopIfTrue="1">
      <formula>ISERROR($E$10)</formula>
    </cfRule>
  </conditionalFormatting>
  <conditionalFormatting sqref="F10">
    <cfRule type="expression" priority="2" dxfId="15" stopIfTrue="1">
      <formula>ISERROR($F$10)</formula>
    </cfRule>
  </conditionalFormatting>
  <conditionalFormatting sqref="G10">
    <cfRule type="expression" priority="3" dxfId="15" stopIfTrue="1">
      <formula>ISERROR($G$10)</formula>
    </cfRule>
  </conditionalFormatting>
  <conditionalFormatting sqref="B16">
    <cfRule type="expression" priority="4" dxfId="15" stopIfTrue="1">
      <formula>ISERROR($B$16)</formula>
    </cfRule>
  </conditionalFormatting>
  <conditionalFormatting sqref="D16">
    <cfRule type="expression" priority="5" dxfId="15" stopIfTrue="1">
      <formula>ISERROR($D$16)</formula>
    </cfRule>
  </conditionalFormatting>
  <conditionalFormatting sqref="E16">
    <cfRule type="expression" priority="6" dxfId="15" stopIfTrue="1">
      <formula>ISERROR($E$16)</formula>
    </cfRule>
  </conditionalFormatting>
  <conditionalFormatting sqref="D10">
    <cfRule type="expression" priority="7" dxfId="15" stopIfTrue="1">
      <formula>$B$10=""</formula>
    </cfRule>
  </conditionalFormatting>
  <conditionalFormatting sqref="C16">
    <cfRule type="expression" priority="8" dxfId="15" stopIfTrue="1">
      <formula>$G$3="施設名"</formula>
    </cfRule>
  </conditionalFormatting>
  <dataValidations count="3">
    <dataValidation allowBlank="1" showInputMessage="1" showErrorMessage="1" imeMode="off" sqref="H5:H65536 J1:IV65536 I1:I2 A1:H1 A3:F65536 I5:I65536 G4:G9 G11:G65536"/>
    <dataValidation allowBlank="1" showInputMessage="1" showErrorMessage="1" imeMode="on" sqref="H4:I4 G3:I3 A2:H2"/>
    <dataValidation allowBlank="1" showInputMessage="1" showErrorMessage="1" promptTitle="補助率" prompt="大企業：１/２&#10;中小企業等：１～５年目２/３、６～１０年目１/３" imeMode="off" sqref="G10"/>
  </dataValidations>
  <printOptions/>
  <pageMargins left="1.1023622047244095" right="0.7874015748031497" top="0.9055118110236221" bottom="0.6692913385826772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showGridLines="0" zoomScale="75" zoomScaleNormal="75" zoomScaleSheetLayoutView="75" zoomScalePageLayoutView="0" workbookViewId="0" topLeftCell="A55">
      <selection activeCell="N16" sqref="N16"/>
    </sheetView>
  </sheetViews>
  <sheetFormatPr defaultColWidth="9.00390625" defaultRowHeight="13.5"/>
  <cols>
    <col min="1" max="1" width="0.74609375" style="2" customWidth="1"/>
    <col min="2" max="20" width="5.00390625" style="2" customWidth="1"/>
    <col min="21" max="21" width="5.625" style="2" customWidth="1"/>
    <col min="22" max="22" width="5.75390625" style="2" customWidth="1"/>
    <col min="23" max="23" width="13.75390625" style="2" customWidth="1"/>
    <col min="24" max="24" width="4.625" style="2" customWidth="1"/>
    <col min="25" max="25" width="10.00390625" style="2" customWidth="1"/>
    <col min="26" max="26" width="11.25390625" style="2" customWidth="1"/>
    <col min="27" max="27" width="11.125" style="2" customWidth="1"/>
    <col min="28" max="28" width="1.4921875" style="2" customWidth="1"/>
    <col min="29" max="29" width="2.125" style="2" customWidth="1"/>
    <col min="30" max="30" width="12.125" style="2" customWidth="1"/>
    <col min="31" max="16384" width="9.00390625" style="2" customWidth="1"/>
  </cols>
  <sheetData>
    <row r="1" spans="1:30" ht="16.5" customHeight="1">
      <c r="A1" s="1" t="s">
        <v>108</v>
      </c>
      <c r="AA1" s="11"/>
      <c r="AB1" s="22"/>
      <c r="AC1" s="23"/>
      <c r="AD1" s="11"/>
    </row>
    <row r="2" spans="1:30" ht="14.25" customHeight="1">
      <c r="A2" s="129" t="s">
        <v>139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66"/>
      <c r="AC2" s="66"/>
      <c r="AD2" s="66"/>
    </row>
    <row r="3" spans="1:30" ht="14.25" customHeight="1">
      <c r="A3" s="67"/>
      <c r="B3" s="13" t="s">
        <v>53</v>
      </c>
      <c r="C3" s="67"/>
      <c r="D3" s="2" t="s">
        <v>96</v>
      </c>
      <c r="E3" s="13" t="s">
        <v>97</v>
      </c>
      <c r="G3" s="22"/>
      <c r="H3" s="143"/>
      <c r="I3" s="143"/>
      <c r="J3" s="2" t="s">
        <v>54</v>
      </c>
      <c r="S3" s="67"/>
      <c r="T3" s="67"/>
      <c r="U3" s="67"/>
      <c r="V3" s="67"/>
      <c r="W3" s="67"/>
      <c r="X3" s="67"/>
      <c r="Y3" s="67"/>
      <c r="Z3" s="67"/>
      <c r="AA3" s="67"/>
      <c r="AB3" s="66"/>
      <c r="AC3" s="66"/>
      <c r="AD3" s="66"/>
    </row>
    <row r="4" spans="1:30" ht="14.25" customHeight="1">
      <c r="A4" s="67"/>
      <c r="B4" s="67"/>
      <c r="C4" s="67"/>
      <c r="D4" s="2" t="s">
        <v>55</v>
      </c>
      <c r="E4" s="13" t="s">
        <v>98</v>
      </c>
      <c r="F4" s="13"/>
      <c r="M4" s="143"/>
      <c r="N4" s="143"/>
      <c r="O4" s="13" t="s">
        <v>58</v>
      </c>
      <c r="U4" s="67"/>
      <c r="V4" s="67"/>
      <c r="W4" s="67"/>
      <c r="X4" s="67"/>
      <c r="Y4" s="67"/>
      <c r="Z4" s="67"/>
      <c r="AA4" s="67"/>
      <c r="AB4" s="66"/>
      <c r="AC4" s="66"/>
      <c r="AD4" s="66"/>
    </row>
    <row r="5" spans="1:30" ht="14.25" customHeight="1">
      <c r="A5" s="67"/>
      <c r="B5" s="67"/>
      <c r="C5" s="67"/>
      <c r="D5" s="2" t="s">
        <v>56</v>
      </c>
      <c r="E5" s="13" t="s">
        <v>99</v>
      </c>
      <c r="F5" s="13"/>
      <c r="P5" s="143"/>
      <c r="Q5" s="143"/>
      <c r="R5" s="13" t="s">
        <v>58</v>
      </c>
      <c r="U5" s="67"/>
      <c r="V5" s="67"/>
      <c r="W5" s="67"/>
      <c r="X5" s="67"/>
      <c r="Y5" s="67"/>
      <c r="Z5" s="67"/>
      <c r="AA5" s="67"/>
      <c r="AB5" s="66"/>
      <c r="AC5" s="66"/>
      <c r="AD5" s="66"/>
    </row>
    <row r="6" ht="15.75" customHeight="1">
      <c r="A6" s="1" t="s">
        <v>14</v>
      </c>
    </row>
    <row r="7" spans="1:30" ht="4.5" customHeight="1">
      <c r="A7" s="23"/>
      <c r="B7" s="11"/>
      <c r="C7" s="11"/>
      <c r="D7" s="11"/>
      <c r="E7" s="11"/>
      <c r="F7" s="11"/>
      <c r="G7" s="11"/>
      <c r="H7" s="11"/>
      <c r="I7" s="11"/>
      <c r="J7" s="11"/>
      <c r="K7" s="25"/>
      <c r="L7" s="23"/>
      <c r="M7" s="23"/>
      <c r="N7" s="23"/>
      <c r="O7" s="11"/>
      <c r="P7" s="11"/>
      <c r="Q7" s="11"/>
      <c r="R7" s="11"/>
      <c r="S7" s="11"/>
      <c r="T7" s="11"/>
      <c r="U7" s="11"/>
      <c r="V7" s="11"/>
      <c r="W7" s="11"/>
      <c r="X7" s="11"/>
      <c r="Y7" s="25"/>
      <c r="Z7" s="23"/>
      <c r="AA7" s="23"/>
      <c r="AB7" s="11"/>
      <c r="AC7" s="11"/>
      <c r="AD7" s="11"/>
    </row>
    <row r="8" spans="1:30" ht="14.25" thickBot="1">
      <c r="A8" s="69" t="s">
        <v>70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27" ht="13.5">
      <c r="A9" s="45"/>
      <c r="B9" s="177" t="s">
        <v>37</v>
      </c>
      <c r="C9" s="177"/>
      <c r="D9" s="177"/>
      <c r="E9" s="177"/>
      <c r="F9" s="177"/>
      <c r="G9" s="177"/>
      <c r="H9" s="178"/>
      <c r="I9" s="133" t="s">
        <v>15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6"/>
      <c r="U9" s="27" t="s">
        <v>7</v>
      </c>
      <c r="V9" s="40" t="s">
        <v>41</v>
      </c>
      <c r="W9" s="27" t="s">
        <v>72</v>
      </c>
      <c r="X9" s="41"/>
      <c r="Y9" s="147"/>
      <c r="Z9" s="147"/>
      <c r="AA9" s="11"/>
    </row>
    <row r="10" spans="1:26" ht="13.5">
      <c r="A10" s="45"/>
      <c r="B10" s="147"/>
      <c r="C10" s="147"/>
      <c r="D10" s="147"/>
      <c r="E10" s="147"/>
      <c r="F10" s="147"/>
      <c r="G10" s="147"/>
      <c r="H10" s="179"/>
      <c r="I10" s="182" t="s">
        <v>0</v>
      </c>
      <c r="J10" s="180" t="s">
        <v>1</v>
      </c>
      <c r="K10" s="180" t="s">
        <v>2</v>
      </c>
      <c r="L10" s="180" t="s">
        <v>3</v>
      </c>
      <c r="M10" s="180" t="s">
        <v>4</v>
      </c>
      <c r="N10" s="180" t="s">
        <v>5</v>
      </c>
      <c r="O10" s="254" t="s">
        <v>10</v>
      </c>
      <c r="P10" s="190" t="s">
        <v>11</v>
      </c>
      <c r="Q10" s="180" t="s">
        <v>12</v>
      </c>
      <c r="R10" s="190" t="s">
        <v>67</v>
      </c>
      <c r="S10" s="180" t="s">
        <v>13</v>
      </c>
      <c r="T10" s="187" t="s">
        <v>66</v>
      </c>
      <c r="U10" s="63" t="s">
        <v>39</v>
      </c>
      <c r="V10" s="25" t="s">
        <v>40</v>
      </c>
      <c r="W10" s="63" t="s">
        <v>42</v>
      </c>
      <c r="X10" s="185"/>
      <c r="Y10" s="172"/>
      <c r="Z10" s="11"/>
    </row>
    <row r="11" spans="1:25" ht="14.25" thickBot="1">
      <c r="A11" s="45"/>
      <c r="B11" s="22"/>
      <c r="C11" s="22"/>
      <c r="D11" s="22"/>
      <c r="E11" s="22"/>
      <c r="F11" s="22"/>
      <c r="G11" s="22"/>
      <c r="H11" s="57" t="s">
        <v>38</v>
      </c>
      <c r="I11" s="183"/>
      <c r="J11" s="184" t="s">
        <v>1</v>
      </c>
      <c r="K11" s="181" t="s">
        <v>2</v>
      </c>
      <c r="L11" s="181" t="s">
        <v>3</v>
      </c>
      <c r="M11" s="181" t="s">
        <v>4</v>
      </c>
      <c r="N11" s="261" t="s">
        <v>5</v>
      </c>
      <c r="O11" s="215"/>
      <c r="P11" s="191"/>
      <c r="Q11" s="181" t="s">
        <v>2</v>
      </c>
      <c r="R11" s="191"/>
      <c r="S11" s="181" t="s">
        <v>4</v>
      </c>
      <c r="T11" s="188"/>
      <c r="U11" s="64" t="s">
        <v>8</v>
      </c>
      <c r="V11" s="44" t="s">
        <v>8</v>
      </c>
      <c r="W11" s="63" t="s">
        <v>9</v>
      </c>
      <c r="X11" s="186"/>
      <c r="Y11" s="173"/>
    </row>
    <row r="12" spans="1:26" ht="16.5" customHeight="1">
      <c r="A12" s="45"/>
      <c r="B12" s="247"/>
      <c r="C12" s="58" t="s">
        <v>35</v>
      </c>
      <c r="D12" s="40"/>
      <c r="E12" s="247"/>
      <c r="F12" s="59" t="s">
        <v>35</v>
      </c>
      <c r="G12" s="249"/>
      <c r="H12" s="40" t="s">
        <v>95</v>
      </c>
      <c r="I12" s="251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61"/>
      <c r="U12" s="164">
        <f>SUM(I12:T12)</f>
        <v>0</v>
      </c>
      <c r="V12" s="192" t="e">
        <f>ROUNDDOWN(U12/G12,0)</f>
        <v>#DIV/0!</v>
      </c>
      <c r="W12" s="78"/>
      <c r="X12" s="60" t="s">
        <v>76</v>
      </c>
      <c r="Y12" s="49"/>
      <c r="Z12" s="11"/>
    </row>
    <row r="13" spans="1:26" ht="16.5" customHeight="1">
      <c r="A13" s="45"/>
      <c r="B13" s="213"/>
      <c r="C13" s="11"/>
      <c r="D13" s="11" t="s">
        <v>36</v>
      </c>
      <c r="E13" s="213"/>
      <c r="F13" s="37"/>
      <c r="G13" s="238"/>
      <c r="H13" s="11"/>
      <c r="I13" s="252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62"/>
      <c r="U13" s="165"/>
      <c r="V13" s="193"/>
      <c r="W13" s="77" t="e">
        <f>IF(V12&lt;15,"7,584,000",IF(AND(V12&gt;=15,V12&lt;20),"10,800,000",IF(V12&gt;=20,"13,992,000")))</f>
        <v>#DIV/0!</v>
      </c>
      <c r="X13" s="61" t="s">
        <v>77</v>
      </c>
      <c r="Y13" s="49"/>
      <c r="Z13" s="11"/>
    </row>
    <row r="14" spans="1:26" ht="16.5" customHeight="1" thickBot="1">
      <c r="A14" s="45"/>
      <c r="B14" s="248"/>
      <c r="C14" s="38"/>
      <c r="D14" s="38"/>
      <c r="E14" s="248"/>
      <c r="F14" s="39"/>
      <c r="G14" s="250"/>
      <c r="H14" s="38"/>
      <c r="I14" s="253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63"/>
      <c r="U14" s="166"/>
      <c r="V14" s="194"/>
      <c r="W14" s="79"/>
      <c r="X14" s="61" t="s">
        <v>78</v>
      </c>
      <c r="Y14" s="49"/>
      <c r="Z14" s="11"/>
    </row>
    <row r="15" spans="1:27" ht="16.5" customHeight="1">
      <c r="A15" s="11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48"/>
      <c r="Q15" s="48"/>
      <c r="R15" s="48"/>
      <c r="S15" s="48"/>
      <c r="T15" s="48"/>
      <c r="U15" s="49"/>
      <c r="V15" s="49"/>
      <c r="W15" s="11"/>
      <c r="Y15" s="11"/>
      <c r="Z15" s="11"/>
      <c r="AA15" s="1"/>
    </row>
    <row r="16" spans="1:27" ht="16.5" customHeight="1" thickBot="1">
      <c r="A16" s="23" t="s">
        <v>61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"/>
    </row>
    <row r="17" spans="1:11" ht="16.5" customHeight="1">
      <c r="A17" s="45"/>
      <c r="B17" s="177" t="s">
        <v>37</v>
      </c>
      <c r="C17" s="177"/>
      <c r="D17" s="177"/>
      <c r="E17" s="177"/>
      <c r="F17" s="177"/>
      <c r="G17" s="177"/>
      <c r="H17" s="178"/>
      <c r="I17" s="192" t="s">
        <v>62</v>
      </c>
      <c r="J17" s="257"/>
      <c r="K17" s="258"/>
    </row>
    <row r="18" spans="1:11" ht="16.5" customHeight="1">
      <c r="A18" s="45"/>
      <c r="B18" s="147"/>
      <c r="C18" s="147"/>
      <c r="D18" s="147"/>
      <c r="E18" s="147"/>
      <c r="F18" s="147"/>
      <c r="G18" s="147"/>
      <c r="H18" s="179"/>
      <c r="I18" s="186" t="s">
        <v>63</v>
      </c>
      <c r="J18" s="259"/>
      <c r="K18" s="260"/>
    </row>
    <row r="19" spans="1:11" ht="16.5" customHeight="1" thickBot="1">
      <c r="A19" s="45"/>
      <c r="B19" s="22"/>
      <c r="C19" s="22"/>
      <c r="D19" s="62"/>
      <c r="E19" s="22"/>
      <c r="F19" s="22"/>
      <c r="G19" s="22"/>
      <c r="H19" s="57" t="s">
        <v>38</v>
      </c>
      <c r="I19" s="158" t="s">
        <v>9</v>
      </c>
      <c r="J19" s="159"/>
      <c r="K19" s="160"/>
    </row>
    <row r="20" spans="1:12" ht="16.5" customHeight="1">
      <c r="A20" s="45"/>
      <c r="B20" s="247"/>
      <c r="C20" s="58" t="s">
        <v>35</v>
      </c>
      <c r="D20" s="11"/>
      <c r="E20" s="247"/>
      <c r="F20" s="59" t="s">
        <v>35</v>
      </c>
      <c r="G20" s="249"/>
      <c r="H20" s="40" t="s">
        <v>95</v>
      </c>
      <c r="I20" s="174"/>
      <c r="J20" s="175"/>
      <c r="K20" s="176"/>
      <c r="L20" s="60" t="s">
        <v>81</v>
      </c>
    </row>
    <row r="21" spans="1:12" ht="16.5" customHeight="1">
      <c r="A21" s="45"/>
      <c r="B21" s="213"/>
      <c r="C21" s="11"/>
      <c r="D21" s="11" t="s">
        <v>36</v>
      </c>
      <c r="E21" s="213"/>
      <c r="F21" s="37"/>
      <c r="G21" s="238"/>
      <c r="H21" s="11"/>
      <c r="I21" s="193" t="e">
        <f>IF(V12&lt;15,360000*M4,IF(AND(V12&gt;=15,V12&lt;20),540000*M4,IF(V12&gt;=20,720000*M4)))</f>
        <v>#DIV/0!</v>
      </c>
      <c r="J21" s="147"/>
      <c r="K21" s="179"/>
      <c r="L21" s="60" t="s">
        <v>82</v>
      </c>
    </row>
    <row r="22" spans="1:12" ht="16.5" customHeight="1" thickBot="1">
      <c r="A22" s="45"/>
      <c r="B22" s="248"/>
      <c r="C22" s="38"/>
      <c r="D22" s="38"/>
      <c r="E22" s="248"/>
      <c r="F22" s="39"/>
      <c r="G22" s="250"/>
      <c r="H22" s="38"/>
      <c r="I22" s="225"/>
      <c r="J22" s="226"/>
      <c r="K22" s="227"/>
      <c r="L22" s="60" t="s">
        <v>83</v>
      </c>
    </row>
    <row r="23" spans="1:27" ht="16.5" customHeight="1">
      <c r="A23" s="11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48"/>
      <c r="Q23" s="48"/>
      <c r="R23" s="48"/>
      <c r="S23" s="48"/>
      <c r="T23" s="48"/>
      <c r="U23" s="49"/>
      <c r="V23" s="49"/>
      <c r="W23" s="11"/>
      <c r="AA23" s="1"/>
    </row>
    <row r="24" spans="1:27" ht="16.5" customHeight="1" thickBot="1">
      <c r="A24" s="23" t="s">
        <v>80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"/>
    </row>
    <row r="25" spans="1:11" ht="16.5" customHeight="1">
      <c r="A25" s="45"/>
      <c r="B25" s="177" t="s">
        <v>37</v>
      </c>
      <c r="C25" s="177"/>
      <c r="D25" s="177"/>
      <c r="E25" s="177"/>
      <c r="F25" s="177"/>
      <c r="G25" s="177"/>
      <c r="H25" s="178"/>
      <c r="I25" s="192" t="s">
        <v>62</v>
      </c>
      <c r="J25" s="177"/>
      <c r="K25" s="178"/>
    </row>
    <row r="26" spans="1:11" ht="16.5" customHeight="1">
      <c r="A26" s="45"/>
      <c r="B26" s="147"/>
      <c r="C26" s="147"/>
      <c r="D26" s="147"/>
      <c r="E26" s="147"/>
      <c r="F26" s="147"/>
      <c r="G26" s="147"/>
      <c r="H26" s="179"/>
      <c r="I26" s="186" t="s">
        <v>63</v>
      </c>
      <c r="J26" s="173"/>
      <c r="K26" s="189"/>
    </row>
    <row r="27" spans="1:11" ht="16.5" customHeight="1" thickBot="1">
      <c r="A27" s="45"/>
      <c r="B27" s="22"/>
      <c r="C27" s="22"/>
      <c r="D27" s="22"/>
      <c r="E27" s="22"/>
      <c r="F27" s="22"/>
      <c r="G27" s="22"/>
      <c r="H27" s="57" t="s">
        <v>38</v>
      </c>
      <c r="I27" s="158" t="s">
        <v>9</v>
      </c>
      <c r="J27" s="159"/>
      <c r="K27" s="160"/>
    </row>
    <row r="28" spans="1:12" ht="16.5" customHeight="1">
      <c r="A28" s="45"/>
      <c r="B28" s="255"/>
      <c r="C28" s="58" t="s">
        <v>35</v>
      </c>
      <c r="D28" s="40"/>
      <c r="E28" s="247"/>
      <c r="F28" s="59" t="s">
        <v>35</v>
      </c>
      <c r="G28" s="249"/>
      <c r="H28" s="40" t="s">
        <v>95</v>
      </c>
      <c r="I28" s="174"/>
      <c r="J28" s="175"/>
      <c r="K28" s="176"/>
      <c r="L28" s="60" t="s">
        <v>84</v>
      </c>
    </row>
    <row r="29" spans="1:12" ht="16.5" customHeight="1">
      <c r="A29" s="45"/>
      <c r="B29" s="212"/>
      <c r="C29" s="11"/>
      <c r="D29" s="11" t="s">
        <v>36</v>
      </c>
      <c r="E29" s="213"/>
      <c r="F29" s="37"/>
      <c r="G29" s="238"/>
      <c r="H29" s="11"/>
      <c r="I29" s="193" t="e">
        <f>IF(V12&lt;15,80000*$P$5,IF(AND(V12&gt;=15,V12&lt;20),140000*$P$5,IF(V12&gt;=20,180000*$P$5)))</f>
        <v>#DIV/0!</v>
      </c>
      <c r="J29" s="147"/>
      <c r="K29" s="179"/>
      <c r="L29" s="60" t="s">
        <v>86</v>
      </c>
    </row>
    <row r="30" spans="1:12" ht="16.5" customHeight="1" thickBot="1">
      <c r="A30" s="11"/>
      <c r="B30" s="256"/>
      <c r="C30" s="38"/>
      <c r="D30" s="38"/>
      <c r="E30" s="248"/>
      <c r="F30" s="39"/>
      <c r="G30" s="250"/>
      <c r="H30" s="38"/>
      <c r="I30" s="225"/>
      <c r="J30" s="226"/>
      <c r="K30" s="227"/>
      <c r="L30" s="60" t="s">
        <v>85</v>
      </c>
    </row>
    <row r="31" spans="1:23" ht="16.5" customHeight="1">
      <c r="A31" s="11"/>
      <c r="B31" s="46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49"/>
      <c r="W31" s="11"/>
    </row>
    <row r="32" spans="1:23" ht="16.5" customHeight="1" thickBot="1">
      <c r="A32" s="22" t="s">
        <v>57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11"/>
    </row>
    <row r="33" spans="1:22" ht="16.5" customHeight="1">
      <c r="A33" s="22"/>
      <c r="B33" s="192" t="s">
        <v>37</v>
      </c>
      <c r="C33" s="177"/>
      <c r="D33" s="177"/>
      <c r="E33" s="177"/>
      <c r="F33" s="177"/>
      <c r="G33" s="177"/>
      <c r="H33" s="178"/>
      <c r="I33" s="192" t="s">
        <v>6</v>
      </c>
      <c r="J33" s="177"/>
      <c r="K33" s="178"/>
      <c r="L33" s="48"/>
      <c r="M33" s="48"/>
      <c r="N33" s="48"/>
      <c r="O33" s="48"/>
      <c r="P33" s="48"/>
      <c r="Q33" s="48"/>
      <c r="R33" s="48"/>
      <c r="S33" s="48"/>
      <c r="T33" s="49"/>
      <c r="U33" s="49"/>
      <c r="V33" s="11"/>
    </row>
    <row r="34" spans="1:22" ht="16.5" customHeight="1">
      <c r="A34" s="22"/>
      <c r="B34" s="193"/>
      <c r="C34" s="147"/>
      <c r="D34" s="147"/>
      <c r="E34" s="147"/>
      <c r="F34" s="147"/>
      <c r="G34" s="147"/>
      <c r="H34" s="179"/>
      <c r="I34" s="186" t="s">
        <v>39</v>
      </c>
      <c r="J34" s="173"/>
      <c r="K34" s="189"/>
      <c r="L34" s="48"/>
      <c r="M34" s="48"/>
      <c r="N34" s="48"/>
      <c r="O34" s="48"/>
      <c r="P34" s="48"/>
      <c r="Q34" s="48"/>
      <c r="R34" s="48"/>
      <c r="S34" s="48"/>
      <c r="T34" s="49"/>
      <c r="U34" s="49"/>
      <c r="V34" s="11"/>
    </row>
    <row r="35" spans="1:22" ht="16.5" customHeight="1" thickBot="1">
      <c r="A35" s="45"/>
      <c r="B35" s="22"/>
      <c r="C35" s="22"/>
      <c r="D35" s="22"/>
      <c r="E35" s="22"/>
      <c r="F35" s="22"/>
      <c r="G35" s="22"/>
      <c r="H35" s="57" t="s">
        <v>38</v>
      </c>
      <c r="I35" s="158" t="s">
        <v>9</v>
      </c>
      <c r="J35" s="159"/>
      <c r="K35" s="160"/>
      <c r="L35" s="48"/>
      <c r="M35" s="48"/>
      <c r="N35" s="48"/>
      <c r="O35" s="48"/>
      <c r="P35" s="48"/>
      <c r="Q35" s="48"/>
      <c r="R35" s="48"/>
      <c r="S35" s="48"/>
      <c r="T35" s="49"/>
      <c r="U35" s="49"/>
      <c r="V35" s="11"/>
    </row>
    <row r="36" spans="1:22" ht="16.5" customHeight="1">
      <c r="A36" s="45"/>
      <c r="B36" s="255"/>
      <c r="C36" s="58" t="s">
        <v>35</v>
      </c>
      <c r="D36" s="40"/>
      <c r="E36" s="247"/>
      <c r="F36" s="59" t="s">
        <v>35</v>
      </c>
      <c r="G36" s="249"/>
      <c r="H36" s="40" t="s">
        <v>95</v>
      </c>
      <c r="I36" s="174"/>
      <c r="J36" s="175"/>
      <c r="K36" s="176"/>
      <c r="L36" s="50"/>
      <c r="M36" s="50"/>
      <c r="N36" s="50"/>
      <c r="O36" s="51"/>
      <c r="P36" s="51"/>
      <c r="Q36" s="50"/>
      <c r="R36" s="50"/>
      <c r="S36" s="50"/>
      <c r="T36" s="52"/>
      <c r="U36" s="53"/>
      <c r="V36" s="54"/>
    </row>
    <row r="37" spans="1:29" ht="16.5" customHeight="1">
      <c r="A37" s="45"/>
      <c r="B37" s="212"/>
      <c r="C37" s="11"/>
      <c r="D37" s="11" t="s">
        <v>36</v>
      </c>
      <c r="E37" s="213"/>
      <c r="F37" s="37"/>
      <c r="G37" s="238"/>
      <c r="H37" s="11"/>
      <c r="I37" s="193">
        <v>3300000</v>
      </c>
      <c r="J37" s="147"/>
      <c r="K37" s="179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7.25" customHeight="1" thickBot="1">
      <c r="A38" s="23"/>
      <c r="B38" s="256"/>
      <c r="C38" s="38"/>
      <c r="D38" s="38"/>
      <c r="E38" s="248"/>
      <c r="F38" s="39"/>
      <c r="G38" s="250"/>
      <c r="H38" s="38"/>
      <c r="I38" s="225"/>
      <c r="J38" s="226"/>
      <c r="K38" s="227"/>
      <c r="M38" s="23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25"/>
      <c r="Y38" s="23"/>
      <c r="Z38" s="23"/>
      <c r="AA38" s="11"/>
      <c r="AB38" s="11"/>
      <c r="AC38" s="11"/>
    </row>
    <row r="39" spans="1:30" ht="13.5">
      <c r="A39" s="2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4.25" thickBot="1">
      <c r="A40" s="23" t="s">
        <v>44</v>
      </c>
      <c r="B40" s="22"/>
      <c r="C40" s="22"/>
      <c r="D40" s="22"/>
      <c r="E40" s="147"/>
      <c r="F40" s="147"/>
      <c r="G40" s="147"/>
      <c r="H40" s="147"/>
      <c r="I40" s="147"/>
      <c r="J40" s="147"/>
      <c r="K40" s="147"/>
      <c r="L40" s="147"/>
      <c r="M40" s="11"/>
      <c r="N40" s="11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1"/>
      <c r="Z40" s="11"/>
      <c r="AA40" s="11"/>
      <c r="AB40" s="11"/>
      <c r="AC40" s="147"/>
      <c r="AD40" s="147"/>
    </row>
    <row r="41" spans="1:34" ht="55.5" customHeight="1">
      <c r="A41" s="11"/>
      <c r="B41" s="197" t="s">
        <v>71</v>
      </c>
      <c r="C41" s="145"/>
      <c r="D41" s="146"/>
      <c r="E41" s="145" t="s">
        <v>46</v>
      </c>
      <c r="F41" s="145"/>
      <c r="G41" s="146"/>
      <c r="H41" s="144" t="s">
        <v>47</v>
      </c>
      <c r="I41" s="145"/>
      <c r="J41" s="146"/>
      <c r="K41" s="145" t="s">
        <v>59</v>
      </c>
      <c r="L41" s="145"/>
      <c r="M41" s="146"/>
      <c r="N41" s="144" t="s">
        <v>48</v>
      </c>
      <c r="O41" s="145"/>
      <c r="P41" s="218"/>
      <c r="Q41" s="23"/>
      <c r="R41" s="23"/>
      <c r="S41" s="172"/>
      <c r="T41" s="172"/>
      <c r="U41" s="147"/>
      <c r="V41" s="147"/>
      <c r="W41" s="147"/>
      <c r="X41" s="147"/>
      <c r="Y41" s="147"/>
      <c r="Z41" s="147"/>
      <c r="AA41" s="147"/>
      <c r="AB41" s="147"/>
      <c r="AC41" s="23"/>
      <c r="AD41" s="23"/>
      <c r="AE41" s="23"/>
      <c r="AF41" s="23"/>
      <c r="AG41" s="172"/>
      <c r="AH41" s="172"/>
    </row>
    <row r="42" spans="1:34" ht="13.5">
      <c r="A42" s="11"/>
      <c r="B42" s="198" t="s">
        <v>43</v>
      </c>
      <c r="C42" s="199"/>
      <c r="D42" s="200"/>
      <c r="E42" s="199" t="s">
        <v>64</v>
      </c>
      <c r="F42" s="199"/>
      <c r="G42" s="200"/>
      <c r="H42" s="208" t="s">
        <v>65</v>
      </c>
      <c r="I42" s="199"/>
      <c r="J42" s="200"/>
      <c r="K42" s="199" t="s">
        <v>60</v>
      </c>
      <c r="L42" s="199"/>
      <c r="M42" s="200"/>
      <c r="N42" s="208"/>
      <c r="O42" s="199"/>
      <c r="P42" s="209"/>
      <c r="Q42" s="25"/>
      <c r="R42" s="25"/>
      <c r="S42" s="173"/>
      <c r="T42" s="173"/>
      <c r="U42" s="147"/>
      <c r="V42" s="147"/>
      <c r="W42" s="147"/>
      <c r="X42" s="147"/>
      <c r="Y42" s="147"/>
      <c r="Z42" s="147"/>
      <c r="AA42" s="147"/>
      <c r="AB42" s="147"/>
      <c r="AC42" s="25"/>
      <c r="AD42" s="25"/>
      <c r="AE42" s="25"/>
      <c r="AF42" s="25"/>
      <c r="AG42" s="173"/>
      <c r="AH42" s="173"/>
    </row>
    <row r="43" spans="1:34" ht="16.5" customHeight="1">
      <c r="A43" s="11"/>
      <c r="B43" s="203" t="s">
        <v>9</v>
      </c>
      <c r="C43" s="204"/>
      <c r="D43" s="205"/>
      <c r="E43" s="167" t="s">
        <v>9</v>
      </c>
      <c r="F43" s="167"/>
      <c r="G43" s="168"/>
      <c r="H43" s="207" t="s">
        <v>9</v>
      </c>
      <c r="I43" s="167"/>
      <c r="J43" s="168"/>
      <c r="K43" s="167" t="s">
        <v>9</v>
      </c>
      <c r="L43" s="167"/>
      <c r="M43" s="168"/>
      <c r="N43" s="169" t="s">
        <v>9</v>
      </c>
      <c r="O43" s="170"/>
      <c r="P43" s="171"/>
      <c r="Q43" s="48"/>
      <c r="R43" s="48"/>
      <c r="S43" s="48"/>
      <c r="T43" s="48"/>
      <c r="U43" s="56"/>
      <c r="V43" s="56"/>
      <c r="W43" s="56"/>
      <c r="X43" s="56"/>
      <c r="Y43" s="56"/>
      <c r="Z43" s="56"/>
      <c r="AA43" s="56"/>
      <c r="AB43" s="47"/>
      <c r="AC43" s="48"/>
      <c r="AD43" s="48"/>
      <c r="AE43" s="48"/>
      <c r="AF43" s="48"/>
      <c r="AG43" s="49"/>
      <c r="AH43" s="49"/>
    </row>
    <row r="44" spans="1:34" ht="16.5" customHeight="1">
      <c r="A44" s="11"/>
      <c r="B44" s="193" t="e">
        <f>W13/12*G12</f>
        <v>#DIV/0!</v>
      </c>
      <c r="C44" s="147"/>
      <c r="D44" s="215"/>
      <c r="E44" s="147" t="e">
        <f>I21/12*G20</f>
        <v>#DIV/0!</v>
      </c>
      <c r="F44" s="147"/>
      <c r="G44" s="215"/>
      <c r="H44" s="152" t="e">
        <f>ROUNDDOWN(I29/12*G28,0)</f>
        <v>#DIV/0!</v>
      </c>
      <c r="I44" s="153"/>
      <c r="J44" s="154"/>
      <c r="K44" s="201">
        <f>I37/12*G36</f>
        <v>0</v>
      </c>
      <c r="L44" s="201"/>
      <c r="M44" s="202"/>
      <c r="N44" s="152" t="e">
        <f>SUM(B44:M44)</f>
        <v>#DIV/0!</v>
      </c>
      <c r="O44" s="153"/>
      <c r="P44" s="206"/>
      <c r="Q44" s="48"/>
      <c r="R44" s="48"/>
      <c r="S44" s="48"/>
      <c r="T44" s="48"/>
      <c r="U44" s="56"/>
      <c r="V44" s="56"/>
      <c r="W44" s="56"/>
      <c r="X44" s="56"/>
      <c r="Y44" s="56"/>
      <c r="Z44" s="56"/>
      <c r="AA44" s="56"/>
      <c r="AB44" s="47"/>
      <c r="AC44" s="48"/>
      <c r="AD44" s="48"/>
      <c r="AE44" s="48"/>
      <c r="AF44" s="48"/>
      <c r="AG44" s="49"/>
      <c r="AH44" s="49"/>
    </row>
    <row r="45" spans="1:34" ht="16.5" customHeight="1" thickBot="1">
      <c r="A45" s="11"/>
      <c r="B45" s="194"/>
      <c r="C45" s="223"/>
      <c r="D45" s="224"/>
      <c r="E45" s="223"/>
      <c r="F45" s="223"/>
      <c r="G45" s="224"/>
      <c r="H45" s="262"/>
      <c r="I45" s="210"/>
      <c r="J45" s="211"/>
      <c r="K45" s="210"/>
      <c r="L45" s="210"/>
      <c r="M45" s="211"/>
      <c r="N45" s="149" t="s">
        <v>45</v>
      </c>
      <c r="O45" s="150"/>
      <c r="P45" s="151"/>
      <c r="Q45" s="48"/>
      <c r="R45" s="48"/>
      <c r="S45" s="48"/>
      <c r="T45" s="48"/>
      <c r="U45" s="56"/>
      <c r="V45" s="56"/>
      <c r="W45" s="56"/>
      <c r="X45" s="56"/>
      <c r="Y45" s="56"/>
      <c r="Z45" s="56"/>
      <c r="AA45" s="56"/>
      <c r="AB45" s="47"/>
      <c r="AC45" s="48"/>
      <c r="AD45" s="48"/>
      <c r="AE45" s="48"/>
      <c r="AF45" s="48"/>
      <c r="AG45" s="49"/>
      <c r="AH45" s="49"/>
    </row>
    <row r="46" spans="1:30" ht="16.5" customHeight="1">
      <c r="A46" s="11"/>
      <c r="B46" s="22"/>
      <c r="C46" s="22"/>
      <c r="D46" s="22"/>
      <c r="E46" s="50"/>
      <c r="F46" s="50"/>
      <c r="G46" s="50"/>
      <c r="H46" s="50"/>
      <c r="I46" s="50"/>
      <c r="J46" s="50"/>
      <c r="K46" s="148"/>
      <c r="L46" s="148"/>
      <c r="M46" s="148"/>
      <c r="N46" s="148"/>
      <c r="O46" s="148"/>
      <c r="P46" s="148"/>
      <c r="Q46" s="50"/>
      <c r="R46" s="148"/>
      <c r="S46" s="148"/>
      <c r="T46" s="50"/>
      <c r="U46" s="148"/>
      <c r="V46" s="148"/>
      <c r="W46" s="50"/>
      <c r="X46" s="51"/>
      <c r="Y46" s="50"/>
      <c r="Z46" s="50"/>
      <c r="AA46" s="50"/>
      <c r="AB46" s="52"/>
      <c r="AC46" s="53"/>
      <c r="AD46" s="54"/>
    </row>
    <row r="47" spans="1:30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3.5">
      <c r="A49" s="23" t="s">
        <v>30</v>
      </c>
      <c r="B49" s="23"/>
      <c r="C49" s="2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4.25" thickBo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1" ht="56.25" customHeight="1">
      <c r="A51" s="11"/>
      <c r="B51" s="197" t="s">
        <v>49</v>
      </c>
      <c r="C51" s="145"/>
      <c r="D51" s="146"/>
      <c r="E51" s="145" t="s">
        <v>51</v>
      </c>
      <c r="F51" s="145"/>
      <c r="G51" s="146"/>
      <c r="H51" s="145" t="s">
        <v>75</v>
      </c>
      <c r="I51" s="145"/>
      <c r="J51" s="146"/>
      <c r="K51" s="144" t="s">
        <v>69</v>
      </c>
      <c r="L51" s="145"/>
      <c r="M51" s="218"/>
      <c r="N51" s="46"/>
      <c r="O51" s="229"/>
      <c r="P51" s="229"/>
      <c r="Q51" s="195"/>
      <c r="R51" s="195"/>
      <c r="S51" s="195"/>
      <c r="T51" s="195"/>
      <c r="U51" s="195"/>
      <c r="V51" s="195"/>
      <c r="W51" s="229"/>
      <c r="X51" s="229"/>
      <c r="Y51" s="229"/>
      <c r="Z51" s="12"/>
      <c r="AA51" s="11"/>
      <c r="AB51" s="11"/>
      <c r="AC51" s="11"/>
      <c r="AD51" s="11"/>
      <c r="AE51" s="11"/>
    </row>
    <row r="52" spans="1:31" ht="13.5">
      <c r="A52" s="11"/>
      <c r="B52" s="198" t="s">
        <v>28</v>
      </c>
      <c r="C52" s="199"/>
      <c r="D52" s="200"/>
      <c r="E52" s="199" t="s">
        <v>29</v>
      </c>
      <c r="F52" s="199"/>
      <c r="G52" s="200"/>
      <c r="H52" s="199" t="s">
        <v>68</v>
      </c>
      <c r="I52" s="199"/>
      <c r="J52" s="200"/>
      <c r="K52" s="208" t="s">
        <v>74</v>
      </c>
      <c r="L52" s="199"/>
      <c r="M52" s="209"/>
      <c r="N52" s="46"/>
      <c r="O52" s="196"/>
      <c r="P52" s="196"/>
      <c r="Q52" s="173"/>
      <c r="R52" s="173"/>
      <c r="S52" s="173"/>
      <c r="T52" s="173"/>
      <c r="U52" s="173"/>
      <c r="V52" s="173"/>
      <c r="W52" s="173"/>
      <c r="X52" s="173"/>
      <c r="Y52" s="173"/>
      <c r="Z52" s="12"/>
      <c r="AA52" s="11"/>
      <c r="AB52" s="11"/>
      <c r="AC52" s="11"/>
      <c r="AD52" s="11"/>
      <c r="AE52" s="11"/>
    </row>
    <row r="53" spans="1:31" ht="16.5" customHeight="1">
      <c r="A53" s="11"/>
      <c r="B53" s="203" t="s">
        <v>9</v>
      </c>
      <c r="C53" s="204"/>
      <c r="D53" s="205"/>
      <c r="E53" s="204" t="s">
        <v>9</v>
      </c>
      <c r="F53" s="204"/>
      <c r="G53" s="205"/>
      <c r="H53" s="204" t="s">
        <v>9</v>
      </c>
      <c r="I53" s="204"/>
      <c r="J53" s="205"/>
      <c r="K53" s="219" t="s">
        <v>9</v>
      </c>
      <c r="L53" s="173"/>
      <c r="M53" s="189"/>
      <c r="N53" s="46"/>
      <c r="O53" s="196"/>
      <c r="P53" s="196"/>
      <c r="Q53" s="173"/>
      <c r="R53" s="173"/>
      <c r="S53" s="173"/>
      <c r="T53" s="173"/>
      <c r="U53" s="173"/>
      <c r="V53" s="173"/>
      <c r="W53" s="173"/>
      <c r="X53" s="173"/>
      <c r="Y53" s="173"/>
      <c r="Z53" s="12"/>
      <c r="AA53" s="11"/>
      <c r="AB53" s="11"/>
      <c r="AC53" s="11"/>
      <c r="AD53" s="11"/>
      <c r="AE53" s="11"/>
    </row>
    <row r="54" spans="1:31" s="36" customFormat="1" ht="16.5" customHeight="1">
      <c r="A54" s="34"/>
      <c r="B54" s="212"/>
      <c r="C54" s="213"/>
      <c r="D54" s="214"/>
      <c r="E54" s="213"/>
      <c r="F54" s="213"/>
      <c r="G54" s="214"/>
      <c r="H54" s="147">
        <v>4600000</v>
      </c>
      <c r="I54" s="147"/>
      <c r="J54" s="215"/>
      <c r="K54" s="217">
        <f>IF(E54&gt;H54,H54,E54)</f>
        <v>0</v>
      </c>
      <c r="L54" s="147"/>
      <c r="M54" s="179"/>
      <c r="N54" s="65"/>
      <c r="O54" s="216"/>
      <c r="P54" s="216"/>
      <c r="Q54" s="216"/>
      <c r="R54" s="216"/>
      <c r="S54" s="216"/>
      <c r="T54" s="216"/>
      <c r="U54" s="216"/>
      <c r="V54" s="216"/>
      <c r="W54" s="230"/>
      <c r="X54" s="230"/>
      <c r="Y54" s="230"/>
      <c r="Z54" s="35"/>
      <c r="AA54" s="34"/>
      <c r="AB54" s="34"/>
      <c r="AC54" s="34"/>
      <c r="AD54" s="34"/>
      <c r="AE54" s="34"/>
    </row>
    <row r="55" spans="1:31" ht="16.5" customHeight="1" thickBot="1">
      <c r="A55" s="11"/>
      <c r="B55" s="194"/>
      <c r="C55" s="223"/>
      <c r="D55" s="224"/>
      <c r="E55" s="223"/>
      <c r="F55" s="223"/>
      <c r="G55" s="224"/>
      <c r="H55" s="223"/>
      <c r="I55" s="223"/>
      <c r="J55" s="224"/>
      <c r="K55" s="220" t="s">
        <v>34</v>
      </c>
      <c r="L55" s="221"/>
      <c r="M55" s="222"/>
      <c r="N55" s="46"/>
      <c r="O55" s="196"/>
      <c r="P55" s="196"/>
      <c r="Q55" s="228"/>
      <c r="R55" s="172"/>
      <c r="S55" s="172"/>
      <c r="T55" s="173"/>
      <c r="U55" s="173"/>
      <c r="V55" s="173"/>
      <c r="W55" s="228"/>
      <c r="X55" s="228"/>
      <c r="Y55" s="228"/>
      <c r="Z55" s="12"/>
      <c r="AA55" s="11"/>
      <c r="AB55" s="11"/>
      <c r="AC55" s="11"/>
      <c r="AD55" s="11"/>
      <c r="AE55" s="11"/>
    </row>
    <row r="56" spans="1:34" ht="16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3"/>
      <c r="O56" s="43"/>
      <c r="P56" s="43"/>
      <c r="Q56" s="46"/>
      <c r="R56" s="42"/>
      <c r="S56" s="42"/>
      <c r="T56" s="43"/>
      <c r="U56" s="23"/>
      <c r="V56" s="23"/>
      <c r="W56" s="25"/>
      <c r="X56" s="25"/>
      <c r="Y56" s="25"/>
      <c r="Z56" s="43"/>
      <c r="AA56" s="43"/>
      <c r="AB56" s="43"/>
      <c r="AC56" s="12"/>
      <c r="AD56" s="11"/>
      <c r="AE56" s="11"/>
      <c r="AF56" s="11"/>
      <c r="AG56" s="11"/>
      <c r="AH56" s="11"/>
    </row>
    <row r="57" spans="1:34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3"/>
      <c r="O57" s="43"/>
      <c r="P57" s="43"/>
      <c r="Q57" s="46"/>
      <c r="R57" s="42"/>
      <c r="S57" s="42"/>
      <c r="T57" s="43"/>
      <c r="U57" s="23"/>
      <c r="V57" s="23"/>
      <c r="W57" s="25"/>
      <c r="X57" s="25"/>
      <c r="Y57" s="25"/>
      <c r="Z57" s="43"/>
      <c r="AA57" s="43"/>
      <c r="AB57" s="43"/>
      <c r="AC57" s="12"/>
      <c r="AD57" s="11"/>
      <c r="AE57" s="11"/>
      <c r="AF57" s="11"/>
      <c r="AG57" s="11"/>
      <c r="AH57" s="11"/>
    </row>
    <row r="58" spans="14:18" ht="13.5">
      <c r="N58" s="11"/>
      <c r="O58" s="11"/>
      <c r="P58" s="11"/>
      <c r="Q58" s="11"/>
      <c r="R58" s="11"/>
    </row>
    <row r="59" spans="1:15" ht="13.5">
      <c r="A59" s="1" t="s">
        <v>33</v>
      </c>
      <c r="O59" s="24"/>
    </row>
    <row r="60" spans="15:17" ht="14.25" thickBot="1">
      <c r="O60" s="24"/>
      <c r="Q60" s="11"/>
    </row>
    <row r="61" spans="2:21" ht="56.25" customHeight="1">
      <c r="B61" s="197" t="s">
        <v>49</v>
      </c>
      <c r="C61" s="145"/>
      <c r="D61" s="145"/>
      <c r="E61" s="144" t="s">
        <v>52</v>
      </c>
      <c r="F61" s="145"/>
      <c r="G61" s="146"/>
      <c r="H61" s="144" t="s">
        <v>102</v>
      </c>
      <c r="I61" s="145"/>
      <c r="J61" s="146"/>
      <c r="K61" s="144" t="s">
        <v>50</v>
      </c>
      <c r="L61" s="145"/>
      <c r="M61" s="146"/>
      <c r="N61" s="145" t="s">
        <v>112</v>
      </c>
      <c r="O61" s="145"/>
      <c r="P61" s="218"/>
      <c r="Q61" s="231"/>
      <c r="R61" s="229"/>
      <c r="S61" s="195"/>
      <c r="T61" s="195"/>
      <c r="U61" s="195"/>
    </row>
    <row r="62" spans="2:21" ht="13.5">
      <c r="B62" s="198" t="s">
        <v>28</v>
      </c>
      <c r="C62" s="199"/>
      <c r="D62" s="200"/>
      <c r="E62" s="199" t="s">
        <v>29</v>
      </c>
      <c r="F62" s="199"/>
      <c r="G62" s="200"/>
      <c r="H62" s="208" t="s">
        <v>100</v>
      </c>
      <c r="I62" s="199"/>
      <c r="J62" s="200"/>
      <c r="K62" s="208" t="s">
        <v>101</v>
      </c>
      <c r="L62" s="199"/>
      <c r="M62" s="200"/>
      <c r="N62" s="233" t="s">
        <v>103</v>
      </c>
      <c r="O62" s="233"/>
      <c r="P62" s="234"/>
      <c r="Q62" s="232"/>
      <c r="R62" s="196"/>
      <c r="S62" s="173"/>
      <c r="T62" s="173"/>
      <c r="U62" s="173"/>
    </row>
    <row r="63" spans="2:21" ht="16.5" customHeight="1">
      <c r="B63" s="203" t="s">
        <v>9</v>
      </c>
      <c r="C63" s="204"/>
      <c r="D63" s="204"/>
      <c r="E63" s="235" t="s">
        <v>9</v>
      </c>
      <c r="F63" s="204"/>
      <c r="G63" s="205"/>
      <c r="H63" s="235" t="s">
        <v>9</v>
      </c>
      <c r="I63" s="204"/>
      <c r="J63" s="205"/>
      <c r="K63" s="235" t="s">
        <v>9</v>
      </c>
      <c r="L63" s="204"/>
      <c r="M63" s="205"/>
      <c r="N63" s="236" t="s">
        <v>9</v>
      </c>
      <c r="O63" s="236"/>
      <c r="P63" s="237"/>
      <c r="Q63" s="196"/>
      <c r="R63" s="196"/>
      <c r="S63" s="173"/>
      <c r="T63" s="173"/>
      <c r="U63" s="173"/>
    </row>
    <row r="64" spans="2:21" ht="16.5" customHeight="1">
      <c r="B64" s="212"/>
      <c r="C64" s="213"/>
      <c r="D64" s="214"/>
      <c r="E64" s="238"/>
      <c r="F64" s="213"/>
      <c r="G64" s="214"/>
      <c r="H64" s="217">
        <f>ROUNDDOWN(E64*3/4,0)</f>
        <v>0</v>
      </c>
      <c r="I64" s="147"/>
      <c r="J64" s="215"/>
      <c r="K64" s="217">
        <v>400000</v>
      </c>
      <c r="L64" s="147"/>
      <c r="M64" s="215"/>
      <c r="N64" s="241">
        <f>IF(K64&gt;H64,H64,K64)</f>
        <v>0</v>
      </c>
      <c r="O64" s="242"/>
      <c r="P64" s="243"/>
      <c r="Q64" s="239"/>
      <c r="R64" s="240"/>
      <c r="S64" s="216"/>
      <c r="T64" s="216"/>
      <c r="U64" s="216"/>
    </row>
    <row r="65" spans="2:21" ht="16.5" customHeight="1" thickBot="1">
      <c r="B65" s="194"/>
      <c r="C65" s="223"/>
      <c r="D65" s="223"/>
      <c r="E65" s="191"/>
      <c r="F65" s="223"/>
      <c r="G65" s="224"/>
      <c r="H65" s="191"/>
      <c r="I65" s="223"/>
      <c r="J65" s="224"/>
      <c r="K65" s="191"/>
      <c r="L65" s="223"/>
      <c r="M65" s="224"/>
      <c r="N65" s="244" t="s">
        <v>31</v>
      </c>
      <c r="O65" s="245"/>
      <c r="P65" s="246"/>
      <c r="Q65" s="232"/>
      <c r="R65" s="196"/>
      <c r="S65" s="228"/>
      <c r="T65" s="172"/>
      <c r="U65" s="172"/>
    </row>
  </sheetData>
  <sheetProtection password="81BB" sheet="1" objects="1" scenarios="1"/>
  <protectedRanges>
    <protectedRange sqref="B64:G64" name="範囲22"/>
    <protectedRange sqref="B54:G54" name="範囲21"/>
    <protectedRange sqref="E12" name="範囲9"/>
    <protectedRange sqref="B12" name="範囲8"/>
    <protectedRange sqref="P5" name="範囲7"/>
    <protectedRange sqref="G3" name="範囲6"/>
    <protectedRange sqref="Q3" name="範囲5"/>
    <protectedRange sqref="O3" name="範囲4"/>
    <protectedRange sqref="L3" name="範囲3"/>
    <protectedRange sqref="A2:AA2" name="範囲1"/>
    <protectedRange sqref="I12:T14" name="範囲10"/>
    <protectedRange sqref="G12" name="範囲11"/>
    <protectedRange sqref="B20" name="範囲12"/>
    <protectedRange sqref="E20" name="範囲13"/>
    <protectedRange sqref="G20" name="範囲14"/>
    <protectedRange sqref="B28" name="範囲15"/>
    <protectedRange sqref="E28" name="範囲16"/>
    <protectedRange sqref="G28" name="範囲17"/>
    <protectedRange sqref="B36" name="範囲18"/>
    <protectedRange sqref="E36" name="範囲19"/>
    <protectedRange sqref="G36" name="範囲20"/>
    <protectedRange sqref="M4" name="範囲23"/>
  </protectedRanges>
  <mergeCells count="188">
    <mergeCell ref="M10:M11"/>
    <mergeCell ref="N10:N11"/>
    <mergeCell ref="H45:J45"/>
    <mergeCell ref="B44:D44"/>
    <mergeCell ref="B45:D45"/>
    <mergeCell ref="E44:G44"/>
    <mergeCell ref="E45:G45"/>
    <mergeCell ref="B36:B38"/>
    <mergeCell ref="E36:E38"/>
    <mergeCell ref="B33:H34"/>
    <mergeCell ref="P10:P11"/>
    <mergeCell ref="O10:O11"/>
    <mergeCell ref="O12:O14"/>
    <mergeCell ref="M12:M14"/>
    <mergeCell ref="N12:N14"/>
    <mergeCell ref="B28:B30"/>
    <mergeCell ref="E28:E30"/>
    <mergeCell ref="I17:K17"/>
    <mergeCell ref="I18:K18"/>
    <mergeCell ref="I29:K29"/>
    <mergeCell ref="G36:G38"/>
    <mergeCell ref="G28:G30"/>
    <mergeCell ref="E12:E14"/>
    <mergeCell ref="I12:I14"/>
    <mergeCell ref="J12:J14"/>
    <mergeCell ref="I28:K28"/>
    <mergeCell ref="G20:G22"/>
    <mergeCell ref="I20:K20"/>
    <mergeCell ref="I21:K21"/>
    <mergeCell ref="I22:K22"/>
    <mergeCell ref="I30:K30"/>
    <mergeCell ref="K12:K14"/>
    <mergeCell ref="B25:H26"/>
    <mergeCell ref="I25:K25"/>
    <mergeCell ref="B12:B14"/>
    <mergeCell ref="B20:B22"/>
    <mergeCell ref="E20:E22"/>
    <mergeCell ref="B17:H18"/>
    <mergeCell ref="G12:G14"/>
    <mergeCell ref="B65:D65"/>
    <mergeCell ref="E65:G65"/>
    <mergeCell ref="Q65:R65"/>
    <mergeCell ref="S65:U65"/>
    <mergeCell ref="K65:M65"/>
    <mergeCell ref="N65:P65"/>
    <mergeCell ref="H65:J65"/>
    <mergeCell ref="B64:D64"/>
    <mergeCell ref="E64:G64"/>
    <mergeCell ref="Q64:R64"/>
    <mergeCell ref="S64:U64"/>
    <mergeCell ref="K64:M64"/>
    <mergeCell ref="N64:P64"/>
    <mergeCell ref="H64:J64"/>
    <mergeCell ref="B63:D63"/>
    <mergeCell ref="E63:G63"/>
    <mergeCell ref="Q63:R63"/>
    <mergeCell ref="S63:U63"/>
    <mergeCell ref="K63:M63"/>
    <mergeCell ref="N63:P63"/>
    <mergeCell ref="H63:J63"/>
    <mergeCell ref="B62:D62"/>
    <mergeCell ref="E62:G62"/>
    <mergeCell ref="Q62:R62"/>
    <mergeCell ref="S62:U62"/>
    <mergeCell ref="K62:M62"/>
    <mergeCell ref="N62:P62"/>
    <mergeCell ref="H62:J62"/>
    <mergeCell ref="B61:D61"/>
    <mergeCell ref="E61:G61"/>
    <mergeCell ref="Q61:R61"/>
    <mergeCell ref="S61:U61"/>
    <mergeCell ref="K61:M61"/>
    <mergeCell ref="N61:P61"/>
    <mergeCell ref="W55:Y55"/>
    <mergeCell ref="W51:Y51"/>
    <mergeCell ref="W52:Y52"/>
    <mergeCell ref="W53:Y53"/>
    <mergeCell ref="W54:Y54"/>
    <mergeCell ref="O55:P55"/>
    <mergeCell ref="Q55:S55"/>
    <mergeCell ref="T55:V55"/>
    <mergeCell ref="Q52:S52"/>
    <mergeCell ref="O51:P51"/>
    <mergeCell ref="K55:M55"/>
    <mergeCell ref="B55:D55"/>
    <mergeCell ref="E55:G55"/>
    <mergeCell ref="H55:J55"/>
    <mergeCell ref="I37:K37"/>
    <mergeCell ref="I38:K38"/>
    <mergeCell ref="K40:L40"/>
    <mergeCell ref="H41:J41"/>
    <mergeCell ref="H42:J42"/>
    <mergeCell ref="E42:G42"/>
    <mergeCell ref="K46:L46"/>
    <mergeCell ref="I33:K33"/>
    <mergeCell ref="I26:K26"/>
    <mergeCell ref="I27:K27"/>
    <mergeCell ref="T54:V54"/>
    <mergeCell ref="Q54:S54"/>
    <mergeCell ref="K53:M53"/>
    <mergeCell ref="N41:P41"/>
    <mergeCell ref="N42:P42"/>
    <mergeCell ref="O53:P53"/>
    <mergeCell ref="K45:M45"/>
    <mergeCell ref="B54:D54"/>
    <mergeCell ref="E54:G54"/>
    <mergeCell ref="H54:J54"/>
    <mergeCell ref="O54:P54"/>
    <mergeCell ref="K54:M54"/>
    <mergeCell ref="B53:D53"/>
    <mergeCell ref="E53:G53"/>
    <mergeCell ref="H53:J53"/>
    <mergeCell ref="K51:M51"/>
    <mergeCell ref="E52:G52"/>
    <mergeCell ref="H51:J51"/>
    <mergeCell ref="H52:J52"/>
    <mergeCell ref="B52:D52"/>
    <mergeCell ref="K52:M52"/>
    <mergeCell ref="B51:D51"/>
    <mergeCell ref="E51:G51"/>
    <mergeCell ref="O52:P52"/>
    <mergeCell ref="B41:D41"/>
    <mergeCell ref="B42:D42"/>
    <mergeCell ref="E41:G41"/>
    <mergeCell ref="K44:M44"/>
    <mergeCell ref="K41:M41"/>
    <mergeCell ref="K42:M42"/>
    <mergeCell ref="B43:D43"/>
    <mergeCell ref="N44:P44"/>
    <mergeCell ref="H43:J43"/>
    <mergeCell ref="U46:V46"/>
    <mergeCell ref="U41:U42"/>
    <mergeCell ref="T51:V51"/>
    <mergeCell ref="T53:V53"/>
    <mergeCell ref="T52:V52"/>
    <mergeCell ref="S41:T41"/>
    <mergeCell ref="S42:T42"/>
    <mergeCell ref="Q53:S53"/>
    <mergeCell ref="R46:S46"/>
    <mergeCell ref="Q51:S51"/>
    <mergeCell ref="Y9:Z9"/>
    <mergeCell ref="X10:Y10"/>
    <mergeCell ref="X11:Y11"/>
    <mergeCell ref="T10:T11"/>
    <mergeCell ref="I34:K34"/>
    <mergeCell ref="I35:K35"/>
    <mergeCell ref="Q10:Q11"/>
    <mergeCell ref="R10:R11"/>
    <mergeCell ref="V12:V14"/>
    <mergeCell ref="R12:R14"/>
    <mergeCell ref="I36:K36"/>
    <mergeCell ref="A2:AA2"/>
    <mergeCell ref="B9:H10"/>
    <mergeCell ref="K10:K11"/>
    <mergeCell ref="I10:I11"/>
    <mergeCell ref="J10:J11"/>
    <mergeCell ref="I9:T9"/>
    <mergeCell ref="L10:L11"/>
    <mergeCell ref="S10:S11"/>
    <mergeCell ref="Q12:Q14"/>
    <mergeCell ref="E43:G43"/>
    <mergeCell ref="K43:M43"/>
    <mergeCell ref="N43:P43"/>
    <mergeCell ref="AG41:AH41"/>
    <mergeCell ref="AG42:AH42"/>
    <mergeCell ref="AB41:AB42"/>
    <mergeCell ref="Q40:X40"/>
    <mergeCell ref="AC40:AD40"/>
    <mergeCell ref="AA41:AA42"/>
    <mergeCell ref="X41:X42"/>
    <mergeCell ref="V41:W42"/>
    <mergeCell ref="Y41:Z42"/>
    <mergeCell ref="S12:S14"/>
    <mergeCell ref="I19:K19"/>
    <mergeCell ref="P12:P14"/>
    <mergeCell ref="T12:T14"/>
    <mergeCell ref="U12:U14"/>
    <mergeCell ref="L12:L14"/>
    <mergeCell ref="H3:I3"/>
    <mergeCell ref="M4:N4"/>
    <mergeCell ref="P5:Q5"/>
    <mergeCell ref="H61:J61"/>
    <mergeCell ref="E40:J40"/>
    <mergeCell ref="O46:P46"/>
    <mergeCell ref="O40:P40"/>
    <mergeCell ref="M46:N46"/>
    <mergeCell ref="N45:P45"/>
    <mergeCell ref="H44:J44"/>
  </mergeCells>
  <conditionalFormatting sqref="K54:M54 K44:M44">
    <cfRule type="expression" priority="1" dxfId="15" stopIfTrue="1">
      <formula>$G$12=""</formula>
    </cfRule>
  </conditionalFormatting>
  <conditionalFormatting sqref="V12:V14 W13 I21:K21 I29:K29 B44:D44">
    <cfRule type="expression" priority="2" dxfId="15" stopIfTrue="1">
      <formula>ISERROR(B12)</formula>
    </cfRule>
  </conditionalFormatting>
  <conditionalFormatting sqref="E44:G44">
    <cfRule type="expression" priority="3" dxfId="15" stopIfTrue="1">
      <formula>ISERROR($E$44)</formula>
    </cfRule>
  </conditionalFormatting>
  <conditionalFormatting sqref="H44:J44">
    <cfRule type="expression" priority="4" dxfId="15" stopIfTrue="1">
      <formula>ISERROR($H$44)</formula>
    </cfRule>
  </conditionalFormatting>
  <conditionalFormatting sqref="N44:P44">
    <cfRule type="expression" priority="5" dxfId="15" stopIfTrue="1">
      <formula>ISERROR($N$44)</formula>
    </cfRule>
  </conditionalFormatting>
  <conditionalFormatting sqref="H64:J64">
    <cfRule type="cellIs" priority="6" dxfId="15" operator="equal" stopIfTrue="1">
      <formula>0</formula>
    </cfRule>
  </conditionalFormatting>
  <conditionalFormatting sqref="N64:P64">
    <cfRule type="expression" priority="7" dxfId="15" stopIfTrue="1">
      <formula>$G$12=""</formula>
    </cfRule>
  </conditionalFormatting>
  <dataValidations count="1">
    <dataValidation allowBlank="1" showInputMessage="1" showErrorMessage="1" imeMode="off" sqref="A1:IV65536"/>
  </dataValidations>
  <printOptions horizontalCentered="1"/>
  <pageMargins left="0" right="0" top="0.5511811023622047" bottom="0.31496062992125984" header="0.5118110236220472" footer="0.35433070866141736"/>
  <pageSetup horizontalDpi="400" verticalDpi="400" orientation="landscape" paperSize="9" scale="92" r:id="rId1"/>
  <rowBreaks count="1" manualBreakCount="1">
    <brk id="39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福祉局子ども家庭部</dc:creator>
  <cp:keywords/>
  <dc:description/>
  <cp:lastModifiedBy>東京都</cp:lastModifiedBy>
  <cp:lastPrinted>2019-05-29T07:02:20Z</cp:lastPrinted>
  <dcterms:created xsi:type="dcterms:W3CDTF">2001-11-05T06:04:24Z</dcterms:created>
  <dcterms:modified xsi:type="dcterms:W3CDTF">2019-06-17T01:56:19Z</dcterms:modified>
  <cp:category/>
  <cp:version/>
  <cp:contentType/>
  <cp:contentStatus/>
</cp:coreProperties>
</file>