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加算様式Ⅲ-9（新）" sheetId="17" r:id="rId1"/>
    <sheet name="加算様式7-3（中重度者ケア体制加算に関する届出書）" sheetId="2" r:id="rId2"/>
    <sheet name="加算様式7-5（移行支援加算）" sheetId="3" r:id="rId3"/>
    <sheet name="加算様式7-6（サービス提供体制強化加算）" sheetId="4" r:id="rId4"/>
    <sheet name="参考計算書Ａ（有資格者の割合）" sheetId="5" r:id="rId5"/>
    <sheet name="参考計算書Ｂ（10年以上有資格者の割合）" sheetId="7" r:id="rId6"/>
    <sheet name="参考計算書Ｃ（勤続年数）" sheetId="6" r:id="rId7"/>
    <sheet name="届出様式（感染症又は災害発生による評価）" sheetId="9" r:id="rId8"/>
    <sheet name="参考計算書（感染症又は災害発生による評価）" sheetId="11" r:id="rId9"/>
    <sheet name="勤務表（参考様式）" sheetId="12" r:id="rId10"/>
    <sheet name="参考（規模区分）" sheetId="16" r:id="rId11"/>
    <sheet name="送付先" sheetId="13" r:id="rId12"/>
  </sheets>
  <definedNames>
    <definedName name="_xlnm._FilterDatabase" localSheetId="7" hidden="1">'届出様式（感染症又は災害発生による評価）'!$B$15:$AF$28</definedName>
    <definedName name="_xlnm.Print_Area" localSheetId="10">'参考（規模区分）'!$A$1:$S$46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6" l="1"/>
  <c r="P30" i="16"/>
  <c r="Q28" i="16"/>
  <c r="Q30" i="16" s="1"/>
  <c r="P28" i="16"/>
  <c r="O28" i="16"/>
  <c r="O30" i="16" s="1"/>
  <c r="N28" i="16"/>
  <c r="N30" i="16" s="1"/>
  <c r="M28" i="16"/>
  <c r="M30" i="16" s="1"/>
  <c r="L28" i="16"/>
  <c r="L30" i="16" s="1"/>
  <c r="K28" i="16"/>
  <c r="K30" i="16" s="1"/>
  <c r="J28" i="16"/>
  <c r="J30" i="16" s="1"/>
  <c r="I28" i="16"/>
  <c r="I30" i="16" s="1"/>
  <c r="H28" i="16"/>
  <c r="H30" i="16" s="1"/>
  <c r="G28" i="16"/>
  <c r="G30" i="16" s="1"/>
  <c r="R31" i="16" l="1"/>
  <c r="R30" i="16"/>
  <c r="R32" i="16" l="1"/>
  <c r="J29" i="11"/>
  <c r="R19" i="11"/>
  <c r="R21" i="11" s="1"/>
  <c r="Q19" i="11"/>
  <c r="Q21" i="11" s="1"/>
  <c r="P19" i="11"/>
  <c r="P21" i="11" s="1"/>
  <c r="O19" i="11"/>
  <c r="O21" i="11" s="1"/>
  <c r="N19" i="11"/>
  <c r="N21" i="11" s="1"/>
  <c r="M19" i="11"/>
  <c r="M21" i="11" s="1"/>
  <c r="L19" i="11"/>
  <c r="L21" i="11" s="1"/>
  <c r="K19" i="11"/>
  <c r="K21" i="11" s="1"/>
  <c r="J19" i="11"/>
  <c r="J21" i="11" s="1"/>
  <c r="I19" i="11"/>
  <c r="I21" i="11" s="1"/>
  <c r="H19" i="11"/>
  <c r="H21" i="11" s="1"/>
  <c r="G19" i="11"/>
  <c r="G21" i="11" s="1"/>
  <c r="P7" i="11"/>
  <c r="W74" i="9"/>
  <c r="L74" i="9"/>
  <c r="W73" i="9"/>
  <c r="L73" i="9"/>
  <c r="W72" i="9"/>
  <c r="L72" i="9"/>
  <c r="W71" i="9"/>
  <c r="L71" i="9"/>
  <c r="W70" i="9"/>
  <c r="L70" i="9"/>
  <c r="W69" i="9"/>
  <c r="L69" i="9"/>
  <c r="W68" i="9"/>
  <c r="L68" i="9"/>
  <c r="W67" i="9"/>
  <c r="L67" i="9"/>
  <c r="W66" i="9"/>
  <c r="L66" i="9"/>
  <c r="W65" i="9"/>
  <c r="L65" i="9"/>
  <c r="W64" i="9"/>
  <c r="L64" i="9"/>
  <c r="W63" i="9"/>
  <c r="L63" i="9"/>
  <c r="W62" i="9"/>
  <c r="L62" i="9"/>
  <c r="W61" i="9"/>
  <c r="L61" i="9"/>
  <c r="W60" i="9"/>
  <c r="L60" i="9"/>
  <c r="W59" i="9"/>
  <c r="L59" i="9"/>
  <c r="L58" i="9"/>
  <c r="L57" i="9"/>
  <c r="Q56" i="9"/>
  <c r="W58" i="9" s="1"/>
  <c r="L56" i="9"/>
  <c r="L41" i="9"/>
  <c r="L40" i="9"/>
  <c r="AA39" i="9"/>
  <c r="U39" i="9"/>
  <c r="AA41" i="9" s="1"/>
  <c r="L39" i="9"/>
  <c r="U38" i="9"/>
  <c r="AA40" i="9" s="1"/>
  <c r="L38" i="9"/>
  <c r="U37" i="9"/>
  <c r="L37" i="9"/>
  <c r="U36" i="9"/>
  <c r="AA38" i="9" s="1"/>
  <c r="L36" i="9"/>
  <c r="U35" i="9"/>
  <c r="AA37" i="9" s="1"/>
  <c r="L35" i="9"/>
  <c r="U34" i="9"/>
  <c r="AA36" i="9" s="1"/>
  <c r="Q34" i="9"/>
  <c r="L34" i="9"/>
  <c r="AJ20" i="9"/>
  <c r="AI20" i="9"/>
  <c r="H20" i="9"/>
  <c r="H19" i="9"/>
  <c r="AI18" i="9"/>
  <c r="AJ18" i="9" s="1"/>
  <c r="AI16" i="9"/>
  <c r="AJ2" i="9"/>
  <c r="AJ8" i="9" s="1"/>
  <c r="S22" i="11" l="1"/>
  <c r="S21" i="11"/>
  <c r="S23" i="11" l="1"/>
  <c r="H49" i="7" l="1"/>
  <c r="P18" i="7" s="1"/>
  <c r="H47" i="7"/>
  <c r="N18" i="7" s="1"/>
  <c r="H45" i="7"/>
  <c r="H43" i="7"/>
  <c r="N17" i="7" s="1"/>
  <c r="H41" i="7"/>
  <c r="H39" i="7"/>
  <c r="H37" i="7"/>
  <c r="P15" i="7" s="1"/>
  <c r="H35" i="7"/>
  <c r="H33" i="7"/>
  <c r="P14" i="7" s="1"/>
  <c r="H31" i="7"/>
  <c r="N14" i="7" s="1"/>
  <c r="H29" i="7"/>
  <c r="L28" i="7"/>
  <c r="H27" i="7"/>
  <c r="N13" i="7" s="1"/>
  <c r="L26" i="7"/>
  <c r="P27" i="7" s="1"/>
  <c r="H25" i="7"/>
  <c r="P12" i="7" s="1"/>
  <c r="H23" i="7"/>
  <c r="H21" i="7"/>
  <c r="P11" i="7" s="1"/>
  <c r="H19" i="7"/>
  <c r="P17" i="7"/>
  <c r="H17" i="7"/>
  <c r="P16" i="7"/>
  <c r="N16" i="7"/>
  <c r="N15" i="7"/>
  <c r="H15" i="7"/>
  <c r="P13" i="7"/>
  <c r="H13" i="7"/>
  <c r="P9" i="7" s="1"/>
  <c r="N12" i="7"/>
  <c r="N11" i="7"/>
  <c r="H11" i="7"/>
  <c r="N9" i="7" s="1"/>
  <c r="P10" i="7"/>
  <c r="N10" i="7"/>
  <c r="H9" i="7"/>
  <c r="P8" i="7" s="1"/>
  <c r="H7" i="7"/>
  <c r="N8" i="7" s="1"/>
  <c r="N19" i="7" s="1"/>
  <c r="P19" i="7" l="1"/>
  <c r="H50" i="6"/>
  <c r="H48" i="6"/>
  <c r="N19" i="6" s="1"/>
  <c r="H46" i="6"/>
  <c r="H44" i="6"/>
  <c r="N18" i="6" s="1"/>
  <c r="H42" i="6"/>
  <c r="H40" i="6"/>
  <c r="N17" i="6" s="1"/>
  <c r="H38" i="6"/>
  <c r="H36" i="6"/>
  <c r="N16" i="6" s="1"/>
  <c r="H34" i="6"/>
  <c r="H32" i="6"/>
  <c r="N15" i="6" s="1"/>
  <c r="H30" i="6"/>
  <c r="L29" i="6"/>
  <c r="H28" i="6"/>
  <c r="N14" i="6" s="1"/>
  <c r="L27" i="6"/>
  <c r="H26" i="6"/>
  <c r="P13" i="6" s="1"/>
  <c r="H24" i="6"/>
  <c r="N13" i="6" s="1"/>
  <c r="H22" i="6"/>
  <c r="P12" i="6" s="1"/>
  <c r="H20" i="6"/>
  <c r="P19" i="6"/>
  <c r="P18" i="6"/>
  <c r="H18" i="6"/>
  <c r="P11" i="6" s="1"/>
  <c r="P17" i="6"/>
  <c r="P16" i="6"/>
  <c r="H16" i="6"/>
  <c r="P15" i="6"/>
  <c r="P14" i="6"/>
  <c r="H14" i="6"/>
  <c r="P10" i="6" s="1"/>
  <c r="N12" i="6"/>
  <c r="H12" i="6"/>
  <c r="N10" i="6" s="1"/>
  <c r="N11" i="6"/>
  <c r="H10" i="6"/>
  <c r="P9" i="6" s="1"/>
  <c r="N9" i="6"/>
  <c r="H8" i="6"/>
  <c r="H49" i="5"/>
  <c r="P18" i="5" s="1"/>
  <c r="H47" i="5"/>
  <c r="N18" i="5" s="1"/>
  <c r="H45" i="5"/>
  <c r="H43" i="5"/>
  <c r="N17" i="5" s="1"/>
  <c r="H41" i="5"/>
  <c r="P16" i="5" s="1"/>
  <c r="H39" i="5"/>
  <c r="H37" i="5"/>
  <c r="P15" i="5" s="1"/>
  <c r="H35" i="5"/>
  <c r="H33" i="5"/>
  <c r="P14" i="5" s="1"/>
  <c r="H31" i="5"/>
  <c r="N14" i="5" s="1"/>
  <c r="H29" i="5"/>
  <c r="L28" i="5"/>
  <c r="H27" i="5"/>
  <c r="N13" i="5" s="1"/>
  <c r="L26" i="5"/>
  <c r="P27" i="5" s="1"/>
  <c r="H25" i="5"/>
  <c r="P12" i="5" s="1"/>
  <c r="H23" i="5"/>
  <c r="H21" i="5"/>
  <c r="P11" i="5" s="1"/>
  <c r="H19" i="5"/>
  <c r="P17" i="5"/>
  <c r="H17" i="5"/>
  <c r="N16" i="5"/>
  <c r="N15" i="5"/>
  <c r="H15" i="5"/>
  <c r="P13" i="5"/>
  <c r="H13" i="5"/>
  <c r="P9" i="5" s="1"/>
  <c r="N12" i="5"/>
  <c r="N11" i="5"/>
  <c r="H11" i="5"/>
  <c r="N9" i="5" s="1"/>
  <c r="P10" i="5"/>
  <c r="N10" i="5"/>
  <c r="H9" i="5"/>
  <c r="P8" i="5" s="1"/>
  <c r="H7" i="5"/>
  <c r="N8" i="5" s="1"/>
  <c r="N19" i="5" l="1"/>
  <c r="N20" i="6"/>
  <c r="P28" i="6"/>
  <c r="P20" i="6"/>
  <c r="P19" i="5"/>
  <c r="E38" i="2"/>
  <c r="F40" i="2" s="1"/>
  <c r="C38" i="2"/>
  <c r="D40" i="2" s="1"/>
  <c r="E26" i="2"/>
  <c r="F28" i="2" s="1"/>
  <c r="C26" i="2"/>
  <c r="D28" i="2" s="1"/>
  <c r="H24" i="2"/>
  <c r="H28" i="2" l="1"/>
  <c r="H40" i="2"/>
</calcChain>
</file>

<file path=xl/sharedStrings.xml><?xml version="1.0" encoding="utf-8"?>
<sst xmlns="http://schemas.openxmlformats.org/spreadsheetml/2006/main" count="1343" uniqueCount="472">
  <si>
    <t>（加算様式7-3）</t>
    <rPh sb="1" eb="3">
      <t>カサン</t>
    </rPh>
    <rPh sb="3" eb="5">
      <t>ヨウシキ</t>
    </rPh>
    <phoneticPr fontId="8"/>
  </si>
  <si>
    <t>中重度者ケア体制加算に関する届出書</t>
    <rPh sb="0" eb="1">
      <t>チュウ</t>
    </rPh>
    <rPh sb="1" eb="3">
      <t>ジュウド</t>
    </rPh>
    <rPh sb="3" eb="4">
      <t>シャ</t>
    </rPh>
    <rPh sb="6" eb="8">
      <t>タイセイ</t>
    </rPh>
    <rPh sb="8" eb="10">
      <t>カサン</t>
    </rPh>
    <rPh sb="11" eb="12">
      <t>カン</t>
    </rPh>
    <rPh sb="14" eb="17">
      <t>トドケデショ</t>
    </rPh>
    <phoneticPr fontId="10"/>
  </si>
  <si>
    <t>Ⅰ　算定要件を確認してください。</t>
    <rPh sb="2" eb="4">
      <t>サンテイ</t>
    </rPh>
    <rPh sb="4" eb="6">
      <t>ヨウケン</t>
    </rPh>
    <rPh sb="7" eb="9">
      <t>カクニン</t>
    </rPh>
    <phoneticPr fontId="8"/>
  </si>
  <si>
    <t>算定要件</t>
    <rPh sb="0" eb="2">
      <t>サンテイ</t>
    </rPh>
    <rPh sb="2" eb="4">
      <t>ヨウケン</t>
    </rPh>
    <phoneticPr fontId="8"/>
  </si>
  <si>
    <t>①人員基準における看護職員又は介護職員の員数に加え、看護職員又は介護職員を常勤換算方法で１以上確保されている。</t>
    <phoneticPr fontId="8"/>
  </si>
  <si>
    <t>はい　・　いいえ</t>
    <phoneticPr fontId="8"/>
  </si>
  <si>
    <t>②前年度（３月を除く。）または算定日が属する月の前３月の実利用者数または延べ利用者数のうち、要介護３、要介護４又は要介護５の者の占める割合（１月当たりの実績の平均）が30％以上である。</t>
    <phoneticPr fontId="8"/>
  </si>
  <si>
    <t xml:space="preserve">③指定通所介護を行う時間帯を通じて、専従の看護職員を1名以上配置（他の職務との兼務不可）されている。
</t>
    <phoneticPr fontId="8"/>
  </si>
  <si>
    <t>Ⅱ　算定要件②を確認するため、以下に沿って中重度の要介護者の割合を記載してください。</t>
    <rPh sb="2" eb="4">
      <t>サンテイ</t>
    </rPh>
    <rPh sb="4" eb="6">
      <t>ヨウケン</t>
    </rPh>
    <rPh sb="8" eb="10">
      <t>カクニン</t>
    </rPh>
    <rPh sb="15" eb="17">
      <t>イカ</t>
    </rPh>
    <rPh sb="18" eb="19">
      <t>ソ</t>
    </rPh>
    <rPh sb="21" eb="22">
      <t>チュウ</t>
    </rPh>
    <rPh sb="22" eb="24">
      <t>ジュウド</t>
    </rPh>
    <rPh sb="25" eb="26">
      <t>ヨウ</t>
    </rPh>
    <rPh sb="26" eb="29">
      <t>カイゴシャ</t>
    </rPh>
    <rPh sb="30" eb="32">
      <t>ワリアイ</t>
    </rPh>
    <rPh sb="33" eb="35">
      <t>キサイ</t>
    </rPh>
    <phoneticPr fontId="8"/>
  </si>
  <si>
    <t>■　前年度実績が６か月以上ある事業所は、①または②のいずれかにより計算してください。</t>
    <rPh sb="2" eb="5">
      <t>ゼンネンド</t>
    </rPh>
    <rPh sb="5" eb="7">
      <t>ジッセキ</t>
    </rPh>
    <rPh sb="10" eb="11">
      <t>ゲツ</t>
    </rPh>
    <rPh sb="11" eb="13">
      <t>イジョウ</t>
    </rPh>
    <rPh sb="15" eb="18">
      <t>ジギョウショ</t>
    </rPh>
    <rPh sb="33" eb="35">
      <t>ケイサン</t>
    </rPh>
    <phoneticPr fontId="10"/>
  </si>
  <si>
    <t>■　前年度実績が６か月未満の事業所は、②により計算してください（①による届出はできません）。</t>
    <rPh sb="2" eb="5">
      <t>ゼンネンド</t>
    </rPh>
    <rPh sb="5" eb="7">
      <t>ジッセキ</t>
    </rPh>
    <rPh sb="23" eb="25">
      <t>ケイサン</t>
    </rPh>
    <phoneticPr fontId="10"/>
  </si>
  <si>
    <t>①　前年度の実績の平均</t>
    <phoneticPr fontId="10"/>
  </si>
  <si>
    <r>
      <t>　前年度（３月を除く）の１か月あたりの実績の平均については、</t>
    </r>
    <r>
      <rPr>
        <u/>
        <sz val="10"/>
        <color theme="1"/>
        <rFont val="ＭＳ Ｐゴシック"/>
        <family val="3"/>
        <charset val="128"/>
      </rPr>
      <t>利用実人員数又は利用延人員数</t>
    </r>
    <r>
      <rPr>
        <sz val="10"/>
        <color theme="1"/>
        <rFont val="ＭＳ Ｐゴシック"/>
        <family val="3"/>
        <charset val="128"/>
      </rPr>
      <t>により算出すること。</t>
    </r>
    <rPh sb="30" eb="32">
      <t>リヨウ</t>
    </rPh>
    <rPh sb="32" eb="33">
      <t>ジツ</t>
    </rPh>
    <rPh sb="33" eb="35">
      <t>ジンイン</t>
    </rPh>
    <rPh sb="35" eb="36">
      <t>スウ</t>
    </rPh>
    <rPh sb="36" eb="37">
      <t>マタ</t>
    </rPh>
    <rPh sb="38" eb="40">
      <t>リヨウ</t>
    </rPh>
    <rPh sb="40" eb="43">
      <t>ノベジンイン</t>
    </rPh>
    <rPh sb="43" eb="44">
      <t>スウ</t>
    </rPh>
    <phoneticPr fontId="10"/>
  </si>
  <si>
    <t>利用者の総数
（要支援者は含めない）</t>
    <rPh sb="0" eb="3">
      <t>リヨウシャ</t>
    </rPh>
    <rPh sb="4" eb="6">
      <t>ソウスウ</t>
    </rPh>
    <rPh sb="8" eb="9">
      <t>ヨウ</t>
    </rPh>
    <rPh sb="9" eb="12">
      <t>シエンシャ</t>
    </rPh>
    <rPh sb="13" eb="14">
      <t>フク</t>
    </rPh>
    <phoneticPr fontId="10"/>
  </si>
  <si>
    <t>要介護３、要介護４又は
要介護５の利用者数</t>
    <rPh sb="0" eb="3">
      <t>ヨウカイゴ</t>
    </rPh>
    <rPh sb="5" eb="8">
      <t>ヨウカイゴ</t>
    </rPh>
    <rPh sb="9" eb="10">
      <t>マタ</t>
    </rPh>
    <rPh sb="12" eb="15">
      <t>ヨウカイゴ</t>
    </rPh>
    <rPh sb="17" eb="20">
      <t>リヨウシャ</t>
    </rPh>
    <rPh sb="20" eb="21">
      <t>スウ</t>
    </rPh>
    <phoneticPr fontId="10"/>
  </si>
  <si>
    <t>4月</t>
    <rPh sb="1" eb="2">
      <t>ガツ</t>
    </rPh>
    <phoneticPr fontId="22"/>
  </si>
  <si>
    <t>5月</t>
    <rPh sb="1" eb="2">
      <t>ガツ</t>
    </rPh>
    <phoneticPr fontId="22"/>
  </si>
  <si>
    <t>6月</t>
  </si>
  <si>
    <t>7月</t>
  </si>
  <si>
    <t>8月</t>
  </si>
  <si>
    <t>9月</t>
  </si>
  <si>
    <t>10月</t>
  </si>
  <si>
    <t>11月</t>
  </si>
  <si>
    <t>12月</t>
  </si>
  <si>
    <t>実績月数</t>
    <rPh sb="0" eb="2">
      <t>ジッセキ</t>
    </rPh>
    <rPh sb="2" eb="3">
      <t>ツキ</t>
    </rPh>
    <rPh sb="3" eb="4">
      <t>スウ</t>
    </rPh>
    <phoneticPr fontId="10"/>
  </si>
  <si>
    <t>1月</t>
  </si>
  <si>
    <t>2月</t>
  </si>
  <si>
    <t>合計</t>
    <rPh sb="0" eb="2">
      <t>ゴウケイ</t>
    </rPh>
    <phoneticPr fontId="10"/>
  </si>
  <si>
    <t>【B】／【A】
（≧30%）</t>
    <phoneticPr fontId="10"/>
  </si>
  <si>
    <t>１月当たりの平均</t>
    <rPh sb="1" eb="2">
      <t>ツキ</t>
    </rPh>
    <rPh sb="2" eb="3">
      <t>ア</t>
    </rPh>
    <rPh sb="6" eb="8">
      <t>ヘイキン</t>
    </rPh>
    <phoneticPr fontId="10"/>
  </si>
  <si>
    <t>【A】</t>
    <phoneticPr fontId="10"/>
  </si>
  <si>
    <t>【B】</t>
    <phoneticPr fontId="10"/>
  </si>
  <si>
    <t>②　前３月の実績の平均</t>
    <phoneticPr fontId="10"/>
  </si>
  <si>
    <r>
      <t>　算定日の属する月の前３か月の１か月あたりの実績の平均については、</t>
    </r>
    <r>
      <rPr>
        <u/>
        <sz val="10"/>
        <color theme="1"/>
        <rFont val="ＭＳ Ｐゴシック"/>
        <family val="3"/>
        <charset val="128"/>
      </rPr>
      <t>利用実人員数又は利用延人員数</t>
    </r>
    <r>
      <rPr>
        <sz val="10"/>
        <color theme="1"/>
        <rFont val="ＭＳ Ｐゴシック"/>
        <family val="3"/>
        <charset val="128"/>
      </rPr>
      <t>により算出すること。</t>
    </r>
    <rPh sb="1" eb="3">
      <t>サンテイ</t>
    </rPh>
    <rPh sb="35" eb="36">
      <t>ジツ</t>
    </rPh>
    <rPh sb="36" eb="38">
      <t>ジンイン</t>
    </rPh>
    <rPh sb="39" eb="40">
      <t>マタ</t>
    </rPh>
    <rPh sb="43" eb="46">
      <t>ノベジンイン</t>
    </rPh>
    <phoneticPr fontId="10"/>
  </si>
  <si>
    <t>　　※②により算出する場合は、直近３か月の状況を毎月記録し、継続的に所定の割合を維持しなければ
　　　　ならない。</t>
    <phoneticPr fontId="10"/>
  </si>
  <si>
    <t>　　※所定の割合を下回った場合は、速やかに届出を行い、当該加算を取り下げること。</t>
    <rPh sb="27" eb="29">
      <t>トウガイ</t>
    </rPh>
    <rPh sb="29" eb="31">
      <t>カサン</t>
    </rPh>
    <rPh sb="32" eb="33">
      <t>ト</t>
    </rPh>
    <rPh sb="34" eb="35">
      <t>サ</t>
    </rPh>
    <phoneticPr fontId="10"/>
  </si>
  <si>
    <t>　月</t>
    <rPh sb="1" eb="2">
      <t>ツキ</t>
    </rPh>
    <phoneticPr fontId="10"/>
  </si>
  <si>
    <t>（加算様式7-5）</t>
    <rPh sb="1" eb="5">
      <t>カ</t>
    </rPh>
    <phoneticPr fontId="22"/>
  </si>
  <si>
    <t>　　年　　月　　日</t>
    <rPh sb="2" eb="3">
      <t>ネン</t>
    </rPh>
    <rPh sb="5" eb="6">
      <t>ツキ</t>
    </rPh>
    <rPh sb="8" eb="9">
      <t>ヒ</t>
    </rPh>
    <phoneticPr fontId="22"/>
  </si>
  <si>
    <t>事業所名</t>
    <rPh sb="0" eb="3">
      <t>ジギョウショ</t>
    </rPh>
    <rPh sb="3" eb="4">
      <t>メイ</t>
    </rPh>
    <phoneticPr fontId="22"/>
  </si>
  <si>
    <t>届出項目</t>
    <rPh sb="0" eb="2">
      <t>トドケデ</t>
    </rPh>
    <rPh sb="2" eb="4">
      <t>コウモク</t>
    </rPh>
    <phoneticPr fontId="22"/>
  </si>
  <si>
    <t>①　終了者数の状況</t>
    <rPh sb="2" eb="5">
      <t>シュウリョウシャ</t>
    </rPh>
    <rPh sb="5" eb="6">
      <t>スウ</t>
    </rPh>
    <rPh sb="7" eb="9">
      <t>ジョウキョウ</t>
    </rPh>
    <phoneticPr fontId="22"/>
  </si>
  <si>
    <t>①</t>
    <phoneticPr fontId="22"/>
  </si>
  <si>
    <t>評価対象期間の通所リハビリテーション終了者数（注１）</t>
    <rPh sb="0" eb="2">
      <t>ヒョウカ</t>
    </rPh>
    <rPh sb="2" eb="4">
      <t>タイショウ</t>
    </rPh>
    <rPh sb="4" eb="6">
      <t>キカン</t>
    </rPh>
    <rPh sb="7" eb="9">
      <t>ツウショ</t>
    </rPh>
    <rPh sb="18" eb="21">
      <t>シュウリョウシャ</t>
    </rPh>
    <rPh sb="21" eb="22">
      <t>スウ</t>
    </rPh>
    <rPh sb="23" eb="24">
      <t>チュウ</t>
    </rPh>
    <phoneticPr fontId="22"/>
  </si>
  <si>
    <t>人</t>
    <rPh sb="0" eb="1">
      <t>ニン</t>
    </rPh>
    <phoneticPr fontId="22"/>
  </si>
  <si>
    <t>②</t>
    <phoneticPr fontId="22"/>
  </si>
  <si>
    <t>③</t>
    <phoneticPr fontId="22"/>
  </si>
  <si>
    <t>①に占める②の割合</t>
    <rPh sb="2" eb="3">
      <t>シ</t>
    </rPh>
    <rPh sb="7" eb="9">
      <t>ワリアイ</t>
    </rPh>
    <phoneticPr fontId="22"/>
  </si>
  <si>
    <t>％</t>
    <phoneticPr fontId="22"/>
  </si>
  <si>
    <t>有 ・ 無</t>
    <rPh sb="0" eb="1">
      <t>ユウ</t>
    </rPh>
    <rPh sb="4" eb="5">
      <t>ム</t>
    </rPh>
    <phoneticPr fontId="22"/>
  </si>
  <si>
    <t>②　事業所の利用状況</t>
    <rPh sb="2" eb="5">
      <t>ジギョウショ</t>
    </rPh>
    <rPh sb="6" eb="8">
      <t>リヨウ</t>
    </rPh>
    <rPh sb="8" eb="10">
      <t>ジョウキョウ</t>
    </rPh>
    <phoneticPr fontId="22"/>
  </si>
  <si>
    <t>評価対象期間の利用者延月数</t>
    <rPh sb="0" eb="2">
      <t>ヒョウカ</t>
    </rPh>
    <rPh sb="2" eb="4">
      <t>タイショウ</t>
    </rPh>
    <rPh sb="4" eb="6">
      <t>キカン</t>
    </rPh>
    <rPh sb="7" eb="10">
      <t>リヨウシャ</t>
    </rPh>
    <rPh sb="10" eb="11">
      <t>ノベ</t>
    </rPh>
    <rPh sb="11" eb="12">
      <t>ツキ</t>
    </rPh>
    <rPh sb="12" eb="13">
      <t>スウ</t>
    </rPh>
    <phoneticPr fontId="22"/>
  </si>
  <si>
    <t>月</t>
    <rPh sb="0" eb="1">
      <t>ツキ</t>
    </rPh>
    <phoneticPr fontId="22"/>
  </si>
  <si>
    <t>評価対象期間の新規利用者数</t>
    <rPh sb="0" eb="2">
      <t>ヒョウカ</t>
    </rPh>
    <rPh sb="2" eb="4">
      <t>タイショウ</t>
    </rPh>
    <rPh sb="4" eb="6">
      <t>キカン</t>
    </rPh>
    <rPh sb="7" eb="9">
      <t>シンキ</t>
    </rPh>
    <rPh sb="9" eb="12">
      <t>リヨウシャ</t>
    </rPh>
    <rPh sb="12" eb="13">
      <t>スウ</t>
    </rPh>
    <phoneticPr fontId="22"/>
  </si>
  <si>
    <t>人</t>
    <rPh sb="0" eb="1">
      <t>ヒト</t>
    </rPh>
    <phoneticPr fontId="22"/>
  </si>
  <si>
    <t>評価対象期間の新規終了者数（注３）</t>
    <rPh sb="0" eb="2">
      <t>ヒョウカ</t>
    </rPh>
    <rPh sb="2" eb="4">
      <t>タイショウ</t>
    </rPh>
    <rPh sb="4" eb="6">
      <t>キカン</t>
    </rPh>
    <rPh sb="7" eb="9">
      <t>シンキ</t>
    </rPh>
    <rPh sb="9" eb="11">
      <t>シュウリョウ</t>
    </rPh>
    <rPh sb="11" eb="12">
      <t>シャ</t>
    </rPh>
    <rPh sb="12" eb="13">
      <t>スウ</t>
    </rPh>
    <rPh sb="14" eb="15">
      <t>チュウ</t>
    </rPh>
    <phoneticPr fontId="22"/>
  </si>
  <si>
    <t>④</t>
    <phoneticPr fontId="22"/>
  </si>
  <si>
    <t>１２×（②＋③）÷２÷①</t>
    <phoneticPr fontId="22"/>
  </si>
  <si>
    <t>※</t>
    <phoneticPr fontId="22"/>
  </si>
  <si>
    <t>各要件を満たすことがわかる根拠書類については、各事業所で保存してください。</t>
    <rPh sb="13" eb="15">
      <t>コンキョ</t>
    </rPh>
    <rPh sb="15" eb="17">
      <t>ショルイ</t>
    </rPh>
    <rPh sb="23" eb="24">
      <t>カク</t>
    </rPh>
    <rPh sb="24" eb="27">
      <t>ジギョウショ</t>
    </rPh>
    <rPh sb="28" eb="30">
      <t>ホゾン</t>
    </rPh>
    <phoneticPr fontId="22"/>
  </si>
  <si>
    <t>（加算様式7-6）</t>
    <rPh sb="1" eb="5">
      <t>カ</t>
    </rPh>
    <phoneticPr fontId="22"/>
  </si>
  <si>
    <t>サービス提供体制強化加算に関する届出書（（介護予防）通所リハビリテーション事業所）</t>
    <rPh sb="4" eb="6">
      <t>テイキョウ</t>
    </rPh>
    <rPh sb="6" eb="8">
      <t>タイセイ</t>
    </rPh>
    <rPh sb="8" eb="10">
      <t>キョウカ</t>
    </rPh>
    <rPh sb="10" eb="12">
      <t>カサン</t>
    </rPh>
    <rPh sb="13" eb="14">
      <t>カン</t>
    </rPh>
    <rPh sb="16" eb="19">
      <t>トドケデショ</t>
    </rPh>
    <rPh sb="21" eb="23">
      <t>カイゴ</t>
    </rPh>
    <rPh sb="23" eb="25">
      <t>ヨボウ</t>
    </rPh>
    <rPh sb="26" eb="28">
      <t>ツウショ</t>
    </rPh>
    <rPh sb="37" eb="40">
      <t>ジギョウショ</t>
    </rPh>
    <phoneticPr fontId="22"/>
  </si>
  <si>
    <t>（１）サービス提供体制強化加算（Ⅰ）</t>
    <phoneticPr fontId="8"/>
  </si>
  <si>
    <t>介護福祉士等の状況</t>
    <phoneticPr fontId="8"/>
  </si>
  <si>
    <t>介護職員の総数
（常勤換算）</t>
    <rPh sb="0" eb="2">
      <t>カイゴ</t>
    </rPh>
    <rPh sb="2" eb="4">
      <t>ショクイン</t>
    </rPh>
    <rPh sb="5" eb="7">
      <t>ソウスウ</t>
    </rPh>
    <phoneticPr fontId="22"/>
  </si>
  <si>
    <t>①のうち介護福祉士の総数（常勤換算）</t>
    <rPh sb="4" eb="6">
      <t>カイゴ</t>
    </rPh>
    <rPh sb="6" eb="9">
      <t>フクシシ</t>
    </rPh>
    <rPh sb="10" eb="12">
      <t>ソウスウ</t>
    </rPh>
    <phoneticPr fontId="22"/>
  </si>
  <si>
    <t>又は</t>
    <rPh sb="0" eb="1">
      <t>マタ</t>
    </rPh>
    <phoneticPr fontId="8"/>
  </si>
  <si>
    <t>①のうち勤続年数１０年以上の介護福祉士の総数
（常勤換算）</t>
    <rPh sb="4" eb="6">
      <t>キンゾク</t>
    </rPh>
    <rPh sb="6" eb="8">
      <t>ネンスウ</t>
    </rPh>
    <rPh sb="10" eb="11">
      <t>ネン</t>
    </rPh>
    <rPh sb="11" eb="13">
      <t>イジョウ</t>
    </rPh>
    <rPh sb="14" eb="16">
      <t>カイゴ</t>
    </rPh>
    <rPh sb="16" eb="19">
      <t>フクシシ</t>
    </rPh>
    <rPh sb="20" eb="22">
      <t>ソウスウ</t>
    </rPh>
    <phoneticPr fontId="22"/>
  </si>
  <si>
    <t>①に占める②の割合が
２５％以上</t>
    <rPh sb="2" eb="3">
      <t>シ</t>
    </rPh>
    <rPh sb="7" eb="9">
      <t>ワリアイ</t>
    </rPh>
    <rPh sb="14" eb="16">
      <t>イジョウ</t>
    </rPh>
    <phoneticPr fontId="22"/>
  </si>
  <si>
    <t>（２）サービス提供体制強化加算（Ⅱ）</t>
    <phoneticPr fontId="8"/>
  </si>
  <si>
    <t>（３）サービス提供体制強化加算（Ⅲ）</t>
    <phoneticPr fontId="8"/>
  </si>
  <si>
    <t>※介護福祉士等の状況、勤続年数の状況のうち、いずれか１つを満たすこと。</t>
    <phoneticPr fontId="8"/>
  </si>
  <si>
    <t>介護職員の総数（常勤換算）</t>
    <rPh sb="0" eb="2">
      <t>カイゴ</t>
    </rPh>
    <rPh sb="2" eb="4">
      <t>ショクイン</t>
    </rPh>
    <rPh sb="5" eb="7">
      <t>ソウスウ</t>
    </rPh>
    <rPh sb="7" eb="13">
      <t>ジョ</t>
    </rPh>
    <phoneticPr fontId="22"/>
  </si>
  <si>
    <t>①のうち介護福祉士の総数（常勤換算）</t>
    <rPh sb="4" eb="6">
      <t>カイゴ</t>
    </rPh>
    <rPh sb="6" eb="9">
      <t>フクシシ</t>
    </rPh>
    <rPh sb="10" eb="12">
      <t>ソウスウ</t>
    </rPh>
    <rPh sb="12" eb="18">
      <t>ジョ</t>
    </rPh>
    <phoneticPr fontId="22"/>
  </si>
  <si>
    <t>①に占める②の割合が
４０％以上</t>
    <rPh sb="2" eb="3">
      <t>シ</t>
    </rPh>
    <rPh sb="7" eb="9">
      <t>ワリアイ</t>
    </rPh>
    <rPh sb="14" eb="16">
      <t>イジョウ</t>
    </rPh>
    <phoneticPr fontId="22"/>
  </si>
  <si>
    <t>勤続年数の状況</t>
  </si>
  <si>
    <t>サービスを直接提供する者の総数（常勤換算）</t>
    <rPh sb="5" eb="7">
      <t>チョクセツ</t>
    </rPh>
    <rPh sb="7" eb="9">
      <t>テイキョウ</t>
    </rPh>
    <rPh sb="11" eb="12">
      <t>シャ</t>
    </rPh>
    <rPh sb="13" eb="15">
      <t>ソウスウ</t>
    </rPh>
    <rPh sb="15" eb="21">
      <t>ジョ</t>
    </rPh>
    <phoneticPr fontId="22"/>
  </si>
  <si>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22"/>
  </si>
  <si>
    <t>①に占める②の割合が
３０％以上</t>
    <rPh sb="2" eb="3">
      <t>シ</t>
    </rPh>
    <rPh sb="7" eb="9">
      <t>ワリアイ</t>
    </rPh>
    <rPh sb="14" eb="16">
      <t>イジョウ</t>
    </rPh>
    <phoneticPr fontId="22"/>
  </si>
  <si>
    <t>各要件を満たす場合については、それぞれ根拠となる（要件を満たすことがわかる）書類も提出してください。</t>
    <rPh sb="41" eb="43">
      <t>テイシュツ</t>
    </rPh>
    <phoneticPr fontId="22"/>
  </si>
  <si>
    <t>下記の区分の資料を提出してください。（勤務形態一覧表の提出は不要です）</t>
    <rPh sb="0" eb="2">
      <t>カキ</t>
    </rPh>
    <rPh sb="3" eb="5">
      <t>クブン</t>
    </rPh>
    <rPh sb="6" eb="8">
      <t>シリョウ</t>
    </rPh>
    <rPh sb="9" eb="11">
      <t>テイシュツ</t>
    </rPh>
    <rPh sb="19" eb="21">
      <t>キンム</t>
    </rPh>
    <rPh sb="21" eb="23">
      <t>ケイタイ</t>
    </rPh>
    <rPh sb="23" eb="25">
      <t>イチラン</t>
    </rPh>
    <rPh sb="25" eb="26">
      <t>ヒョウ</t>
    </rPh>
    <rPh sb="27" eb="29">
      <t>テイシュツ</t>
    </rPh>
    <rPh sb="30" eb="32">
      <t>フヨウ</t>
    </rPh>
    <phoneticPr fontId="22"/>
  </si>
  <si>
    <t>介護福祉士等の状況</t>
    <rPh sb="0" eb="2">
      <t>カイゴ</t>
    </rPh>
    <rPh sb="2" eb="6">
      <t>フクシシナド</t>
    </rPh>
    <rPh sb="7" eb="9">
      <t>ジョウキョウ</t>
    </rPh>
    <phoneticPr fontId="22"/>
  </si>
  <si>
    <t>※（計算の対象となった）介護福祉士等の資格証についても、根拠書類としてあわせて保管してください。
　　なお、この資格証の写しは、加算の届出の際の提出は不要です。</t>
    <rPh sb="2" eb="3">
      <t>ケイ</t>
    </rPh>
    <rPh sb="3" eb="4">
      <t>ザン</t>
    </rPh>
    <rPh sb="17" eb="18">
      <t>ｔ</t>
    </rPh>
    <rPh sb="56" eb="58">
      <t>シカク</t>
    </rPh>
    <rPh sb="58" eb="59">
      <t>ショウ</t>
    </rPh>
    <rPh sb="60" eb="61">
      <t>ウツ</t>
    </rPh>
    <phoneticPr fontId="22"/>
  </si>
  <si>
    <t>※計算の対象となった職員が、当該法人において在職する（した）ことを示す書類（在職期間と職務内容がわかるもの）についても、根拠書類としてあわせて保管してください。なお、この在職等を示す書類は、加算の届出の際の提出は不要です。</t>
    <rPh sb="1" eb="2">
      <t>ケイ</t>
    </rPh>
    <rPh sb="2" eb="3">
      <t>ザン</t>
    </rPh>
    <rPh sb="91" eb="93">
      <t>ショルイ</t>
    </rPh>
    <phoneticPr fontId="22"/>
  </si>
  <si>
    <t>※サービスを直接提供する者とは、看護職員、専門職（ＯＴ・ＰＴ・ＳＴ）、介護職員です。なお、１～２時間未満の通所リハビリテーションを算定する事業所は、柔道整復師、あん摩マッサージ指圧師も含む。</t>
    <rPh sb="82" eb="83">
      <t>マ</t>
    </rPh>
    <rPh sb="88" eb="90">
      <t>シアツ</t>
    </rPh>
    <phoneticPr fontId="22"/>
  </si>
  <si>
    <r>
      <t>　「介護福祉士の割合の算出」について、常勤換算方法により算出した前年度（３月を除く）の平均を用いて計算します。
【（例）</t>
    </r>
    <r>
      <rPr>
        <sz val="9"/>
        <color rgb="FFFF0000"/>
        <rFont val="ＭＳ Ｐ明朝"/>
        <family val="1"/>
        <charset val="128"/>
      </rPr>
      <t>令和3年度</t>
    </r>
    <r>
      <rPr>
        <sz val="9"/>
        <rFont val="ＭＳ Ｐ明朝"/>
        <family val="1"/>
        <charset val="128"/>
      </rPr>
      <t>に届出を行う場合は、</t>
    </r>
    <r>
      <rPr>
        <sz val="9"/>
        <color rgb="FFFF0000"/>
        <rFont val="ＭＳ Ｐ明朝"/>
        <family val="1"/>
        <charset val="128"/>
      </rPr>
      <t>令和2年</t>
    </r>
    <r>
      <rPr>
        <sz val="9"/>
        <rFont val="ＭＳ Ｐ明朝"/>
        <family val="1"/>
        <charset val="128"/>
      </rPr>
      <t>4月から</t>
    </r>
    <r>
      <rPr>
        <sz val="9"/>
        <color rgb="FFFF0000"/>
        <rFont val="ＭＳ Ｐ明朝"/>
        <family val="1"/>
        <charset val="128"/>
      </rPr>
      <t>令和3年2月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92" eb="94">
      <t>ジョウキン</t>
    </rPh>
    <rPh sb="94" eb="96">
      <t>カンサン</t>
    </rPh>
    <rPh sb="99" eb="101">
      <t>サンシュツ</t>
    </rPh>
    <rPh sb="103" eb="105">
      <t>マイツキ</t>
    </rPh>
    <rPh sb="106" eb="108">
      <t>スウチ</t>
    </rPh>
    <rPh sb="109" eb="111">
      <t>ヘイキン</t>
    </rPh>
    <rPh sb="115" eb="117">
      <t>ハンダン</t>
    </rPh>
    <phoneticPr fontId="22"/>
  </si>
  <si>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22"/>
  </si>
  <si>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22"/>
  </si>
  <si>
    <t>４月</t>
    <rPh sb="1" eb="2">
      <t>ガツ</t>
    </rPh>
    <phoneticPr fontId="22"/>
  </si>
  <si>
    <t>常勤職員が
勤務すべき時間数【A】</t>
    <rPh sb="0" eb="2">
      <t>ジョウキン</t>
    </rPh>
    <rPh sb="2" eb="4">
      <t>ショクイン</t>
    </rPh>
    <rPh sb="6" eb="8">
      <t>キンム</t>
    </rPh>
    <rPh sb="11" eb="14">
      <t>ジカンスウ</t>
    </rPh>
    <phoneticPr fontId="8"/>
  </si>
  <si>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22"/>
  </si>
  <si>
    <t>⇒</t>
    <phoneticPr fontId="22"/>
  </si>
  <si>
    <t>（ァ）</t>
    <phoneticPr fontId="22"/>
  </si>
  <si>
    <t>時間</t>
    <rPh sb="0" eb="2">
      <t>ジカン</t>
    </rPh>
    <phoneticPr fontId="22"/>
  </si>
  <si>
    <t>常勤換算人数</t>
    <rPh sb="0" eb="2">
      <t>ジョウキン</t>
    </rPh>
    <rPh sb="2" eb="4">
      <t>カンサン</t>
    </rPh>
    <rPh sb="4" eb="6">
      <t>ニンズウ</t>
    </rPh>
    <phoneticPr fontId="22"/>
  </si>
  <si>
    <t>（常勤換算人数の計算）</t>
    <rPh sb="1" eb="3">
      <t>ジョウキン</t>
    </rPh>
    <rPh sb="3" eb="5">
      <t>カンサン</t>
    </rPh>
    <rPh sb="5" eb="7">
      <t>ニンズウ</t>
    </rPh>
    <rPh sb="8" eb="10">
      <t>ケイサン</t>
    </rPh>
    <phoneticPr fontId="22"/>
  </si>
  <si>
    <t>(ァ)÷【A】　＝</t>
    <phoneticPr fontId="22"/>
  </si>
  <si>
    <t>1)</t>
    <phoneticPr fontId="22"/>
  </si>
  <si>
    <t>介護職員</t>
    <rPh sb="0" eb="2">
      <t>カイゴ</t>
    </rPh>
    <rPh sb="2" eb="4">
      <t>ショクイン</t>
    </rPh>
    <phoneticPr fontId="22"/>
  </si>
  <si>
    <t>介護福祉士</t>
    <rPh sb="0" eb="2">
      <t>カイゴ</t>
    </rPh>
    <rPh sb="2" eb="4">
      <t>フクシ</t>
    </rPh>
    <rPh sb="4" eb="5">
      <t>シ</t>
    </rPh>
    <phoneticPr fontId="22"/>
  </si>
  <si>
    <t>時間</t>
    <rPh sb="0" eb="2">
      <t>ジカン</t>
    </rPh>
    <phoneticPr fontId="8"/>
  </si>
  <si>
    <t>介護福祉士の総勤務時間数</t>
    <rPh sb="6" eb="7">
      <t>ソウ</t>
    </rPh>
    <rPh sb="7" eb="9">
      <t>キンム</t>
    </rPh>
    <rPh sb="9" eb="11">
      <t>ジカン</t>
    </rPh>
    <rPh sb="11" eb="12">
      <t>スウ</t>
    </rPh>
    <phoneticPr fontId="22"/>
  </si>
  <si>
    <t>（イ）</t>
    <phoneticPr fontId="22"/>
  </si>
  <si>
    <t>４月</t>
    <rPh sb="1" eb="2">
      <t>ガツ</t>
    </rPh>
    <phoneticPr fontId="8"/>
  </si>
  <si>
    <t>2)</t>
    <phoneticPr fontId="22"/>
  </si>
  <si>
    <t>(イ)÷【A】　＝</t>
    <phoneticPr fontId="22"/>
  </si>
  <si>
    <t>５月</t>
    <rPh sb="1" eb="2">
      <t>ガツ</t>
    </rPh>
    <phoneticPr fontId="8"/>
  </si>
  <si>
    <t>3)</t>
    <phoneticPr fontId="22"/>
  </si>
  <si>
    <t>4)</t>
    <phoneticPr fontId="22"/>
  </si>
  <si>
    <t>５月</t>
    <rPh sb="1" eb="2">
      <t>ガツ</t>
    </rPh>
    <phoneticPr fontId="22"/>
  </si>
  <si>
    <t>介護職員の総勤務時間数</t>
    <rPh sb="0" eb="2">
      <t>カイゴ</t>
    </rPh>
    <rPh sb="2" eb="4">
      <t>ショクイン</t>
    </rPh>
    <rPh sb="5" eb="6">
      <t>ソウ</t>
    </rPh>
    <rPh sb="6" eb="8">
      <t>キンム</t>
    </rPh>
    <rPh sb="8" eb="10">
      <t>ジカン</t>
    </rPh>
    <rPh sb="10" eb="11">
      <t>スウ</t>
    </rPh>
    <phoneticPr fontId="22"/>
  </si>
  <si>
    <t>（ア）</t>
    <phoneticPr fontId="22"/>
  </si>
  <si>
    <t>６月</t>
    <rPh sb="1" eb="2">
      <t>ガツ</t>
    </rPh>
    <phoneticPr fontId="8"/>
  </si>
  <si>
    <t>5)</t>
    <phoneticPr fontId="22"/>
  </si>
  <si>
    <t>6)</t>
    <phoneticPr fontId="22"/>
  </si>
  <si>
    <t>（ア）÷【Ａ】　＝</t>
  </si>
  <si>
    <t>７月</t>
  </si>
  <si>
    <t>7)</t>
    <phoneticPr fontId="22"/>
  </si>
  <si>
    <t>8)</t>
    <phoneticPr fontId="22"/>
  </si>
  <si>
    <t>８月</t>
  </si>
  <si>
    <t>9)</t>
    <phoneticPr fontId="22"/>
  </si>
  <si>
    <t>10)</t>
    <phoneticPr fontId="22"/>
  </si>
  <si>
    <t>（イ）÷【Ａ】　＝</t>
  </si>
  <si>
    <t>９月</t>
  </si>
  <si>
    <t>11)</t>
    <phoneticPr fontId="22"/>
  </si>
  <si>
    <t>12)</t>
    <phoneticPr fontId="22"/>
  </si>
  <si>
    <t>１０月</t>
  </si>
  <si>
    <t>13)</t>
    <phoneticPr fontId="22"/>
  </si>
  <si>
    <t>14)</t>
    <phoneticPr fontId="22"/>
  </si>
  <si>
    <t>１１月</t>
  </si>
  <si>
    <t>15)</t>
    <phoneticPr fontId="22"/>
  </si>
  <si>
    <t>16)</t>
    <phoneticPr fontId="22"/>
  </si>
  <si>
    <t>１２月</t>
  </si>
  <si>
    <t>17)</t>
    <phoneticPr fontId="22"/>
  </si>
  <si>
    <t>18)</t>
    <phoneticPr fontId="22"/>
  </si>
  <si>
    <t>１月</t>
  </si>
  <si>
    <t>19)</t>
    <phoneticPr fontId="22"/>
  </si>
  <si>
    <t>20)</t>
    <phoneticPr fontId="22"/>
  </si>
  <si>
    <t>７月</t>
    <rPh sb="1" eb="2">
      <t>ガツ</t>
    </rPh>
    <phoneticPr fontId="8"/>
  </si>
  <si>
    <t>２月</t>
  </si>
  <si>
    <t>21)</t>
    <phoneticPr fontId="22"/>
  </si>
  <si>
    <t>22)</t>
    <phoneticPr fontId="22"/>
  </si>
  <si>
    <t>合計</t>
    <rPh sb="0" eb="2">
      <t>ゴウケイ</t>
    </rPh>
    <phoneticPr fontId="22"/>
  </si>
  <si>
    <t>（【B】÷実績月数）</t>
    <rPh sb="5" eb="7">
      <t>ジッセキ</t>
    </rPh>
    <rPh sb="7" eb="8">
      <t>ツキ</t>
    </rPh>
    <rPh sb="8" eb="9">
      <t>スウ</t>
    </rPh>
    <phoneticPr fontId="22"/>
  </si>
  <si>
    <t>（【C】÷実績月数）</t>
    <rPh sb="5" eb="7">
      <t>ジッセキ</t>
    </rPh>
    <rPh sb="7" eb="9">
      <t>ツキスウ</t>
    </rPh>
    <phoneticPr fontId="22"/>
  </si>
  <si>
    <t>８月</t>
    <rPh sb="1" eb="2">
      <t>ガツ</t>
    </rPh>
    <phoneticPr fontId="8"/>
  </si>
  <si>
    <t>１月当たりの平均値</t>
    <rPh sb="1" eb="2">
      <t>ツキ</t>
    </rPh>
    <rPh sb="2" eb="3">
      <t>ア</t>
    </rPh>
    <rPh sb="6" eb="9">
      <t>ヘイキンチ</t>
    </rPh>
    <phoneticPr fontId="22"/>
  </si>
  <si>
    <t>９月</t>
    <rPh sb="1" eb="2">
      <t>ガツ</t>
    </rPh>
    <phoneticPr fontId="8"/>
  </si>
  <si>
    <t>【E】</t>
    <phoneticPr fontId="22"/>
  </si>
  <si>
    <t>×100%＝</t>
    <phoneticPr fontId="22"/>
  </si>
  <si>
    <t>％【F】</t>
    <phoneticPr fontId="22"/>
  </si>
  <si>
    <t>【D】</t>
    <phoneticPr fontId="22"/>
  </si>
  <si>
    <t>10月</t>
    <rPh sb="2" eb="3">
      <t>ガツ</t>
    </rPh>
    <phoneticPr fontId="8"/>
  </si>
  <si>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22"/>
  </si>
  <si>
    <t>11月</t>
    <rPh sb="2" eb="3">
      <t>ガツ</t>
    </rPh>
    <phoneticPr fontId="8"/>
  </si>
  <si>
    <r>
      <t>　◆サービス提供体制強化加算</t>
    </r>
    <r>
      <rPr>
        <b/>
        <sz val="10"/>
        <color rgb="FFFF0000"/>
        <rFont val="ＭＳ Ｐゴシック"/>
        <family val="3"/>
        <charset val="128"/>
      </rPr>
      <t>（Ⅰ）</t>
    </r>
    <r>
      <rPr>
        <b/>
        <sz val="10"/>
        <rFont val="ＭＳ Ｐゴシック"/>
        <family val="3"/>
        <charset val="128"/>
      </rPr>
      <t>　の要件</t>
    </r>
    <rPh sb="6" eb="8">
      <t>テイキョウ</t>
    </rPh>
    <rPh sb="8" eb="10">
      <t>タイセイ</t>
    </rPh>
    <rPh sb="10" eb="12">
      <t>キョウカ</t>
    </rPh>
    <rPh sb="12" eb="14">
      <t>カサン</t>
    </rPh>
    <rPh sb="19" eb="21">
      <t>ヨウケン</t>
    </rPh>
    <phoneticPr fontId="8"/>
  </si>
  <si>
    <r>
      <t>介護福祉士の割合が</t>
    </r>
    <r>
      <rPr>
        <b/>
        <sz val="10"/>
        <color rgb="FFFF0000"/>
        <rFont val="ＭＳ Ｐゴシック"/>
        <family val="3"/>
        <charset val="128"/>
      </rPr>
      <t>7０</t>
    </r>
    <r>
      <rPr>
        <b/>
        <sz val="10"/>
        <rFont val="ＭＳ Ｐゴシック"/>
        <family val="3"/>
        <charset val="128"/>
      </rPr>
      <t>％</t>
    </r>
    <r>
      <rPr>
        <sz val="10"/>
        <rFont val="ＭＳ Ｐゴシック"/>
        <family val="3"/>
        <charset val="128"/>
      </rPr>
      <t>以上</t>
    </r>
    <phoneticPr fontId="8"/>
  </si>
  <si>
    <r>
      <t>　◆サービス提供体制強化加算</t>
    </r>
    <r>
      <rPr>
        <b/>
        <sz val="10"/>
        <color rgb="FFFF0000"/>
        <rFont val="ＭＳ Ｐゴシック"/>
        <family val="3"/>
        <charset val="128"/>
      </rPr>
      <t>（Ⅱ）</t>
    </r>
    <r>
      <rPr>
        <b/>
        <sz val="10"/>
        <rFont val="ＭＳ Ｐゴシック"/>
        <family val="3"/>
        <charset val="128"/>
      </rPr>
      <t>　の要件</t>
    </r>
    <rPh sb="6" eb="8">
      <t>テイキョウ</t>
    </rPh>
    <rPh sb="8" eb="10">
      <t>タイセイ</t>
    </rPh>
    <rPh sb="10" eb="12">
      <t>キョウカ</t>
    </rPh>
    <rPh sb="12" eb="14">
      <t>カサン</t>
    </rPh>
    <rPh sb="19" eb="21">
      <t>ヨウケン</t>
    </rPh>
    <phoneticPr fontId="8"/>
  </si>
  <si>
    <t>12月</t>
    <rPh sb="2" eb="3">
      <t>ガツ</t>
    </rPh>
    <phoneticPr fontId="8"/>
  </si>
  <si>
    <r>
      <t>介護福祉士の割合が</t>
    </r>
    <r>
      <rPr>
        <b/>
        <sz val="10"/>
        <color rgb="FFFF0000"/>
        <rFont val="ＭＳ Ｐゴシック"/>
        <family val="3"/>
        <charset val="128"/>
      </rPr>
      <t>５０</t>
    </r>
    <r>
      <rPr>
        <b/>
        <sz val="10"/>
        <rFont val="ＭＳ Ｐゴシック"/>
        <family val="3"/>
        <charset val="128"/>
      </rPr>
      <t>％</t>
    </r>
    <r>
      <rPr>
        <sz val="10"/>
        <rFont val="ＭＳ Ｐゴシック"/>
        <family val="3"/>
        <charset val="128"/>
      </rPr>
      <t>以上</t>
    </r>
    <phoneticPr fontId="8"/>
  </si>
  <si>
    <t>　◆サービス提供体制強化加算（Ⅲ）　の要件</t>
    <rPh sb="6" eb="8">
      <t>テイキョウ</t>
    </rPh>
    <rPh sb="8" eb="10">
      <t>タイセイ</t>
    </rPh>
    <rPh sb="10" eb="12">
      <t>キョウカ</t>
    </rPh>
    <rPh sb="12" eb="14">
      <t>カサン</t>
    </rPh>
    <rPh sb="19" eb="21">
      <t>ヨウケン</t>
    </rPh>
    <phoneticPr fontId="8"/>
  </si>
  <si>
    <r>
      <t>介護福祉士の割合が４</t>
    </r>
    <r>
      <rPr>
        <b/>
        <sz val="10"/>
        <color rgb="FFFF0000"/>
        <rFont val="ＭＳ Ｐゴシック"/>
        <family val="3"/>
        <charset val="128"/>
      </rPr>
      <t>０％</t>
    </r>
    <r>
      <rPr>
        <sz val="10"/>
        <color rgb="FFFF0000"/>
        <rFont val="ＭＳ Ｐゴシック"/>
        <family val="3"/>
        <charset val="128"/>
      </rPr>
      <t>以上</t>
    </r>
    <phoneticPr fontId="8"/>
  </si>
  <si>
    <t>１月</t>
    <rPh sb="1" eb="2">
      <t>ガツ</t>
    </rPh>
    <phoneticPr fontId="8"/>
  </si>
  <si>
    <t>２月</t>
    <rPh sb="1" eb="2">
      <t>ガツ</t>
    </rPh>
    <phoneticPr fontId="22"/>
  </si>
  <si>
    <t>１　各月ごとに、実績数を元に常勤換算方法により、人数を計算してください。</t>
    <phoneticPr fontId="22"/>
  </si>
  <si>
    <t>直接提供職員とは、『ＰＴ、ＯＴ、ＳＴ、看護職員、介護職員（１～２時間の通リハの場合は、柔道整復師・あん摩マッサージ指圧師を含む）』を指します。</t>
    <rPh sb="0" eb="2">
      <t>チョクセツ</t>
    </rPh>
    <rPh sb="2" eb="4">
      <t>テイキョウ</t>
    </rPh>
    <rPh sb="4" eb="6">
      <t>ショクイン</t>
    </rPh>
    <rPh sb="19" eb="21">
      <t>カンゴ</t>
    </rPh>
    <rPh sb="21" eb="23">
      <t>ショクイン</t>
    </rPh>
    <rPh sb="24" eb="26">
      <t>カイゴ</t>
    </rPh>
    <rPh sb="26" eb="28">
      <t>ショクイン</t>
    </rPh>
    <rPh sb="32" eb="34">
      <t>ジカン</t>
    </rPh>
    <rPh sb="35" eb="36">
      <t>ツウ</t>
    </rPh>
    <rPh sb="39" eb="41">
      <t>バアイ</t>
    </rPh>
    <rPh sb="43" eb="48">
      <t>ジュウドウセイフクシ</t>
    </rPh>
    <rPh sb="51" eb="52">
      <t>マ</t>
    </rPh>
    <rPh sb="57" eb="60">
      <t>シアツシ</t>
    </rPh>
    <rPh sb="61" eb="62">
      <t>フク</t>
    </rPh>
    <rPh sb="66" eb="67">
      <t>サ</t>
    </rPh>
    <phoneticPr fontId="22"/>
  </si>
  <si>
    <t>直接提供職員の総勤務時間数</t>
    <rPh sb="0" eb="2">
      <t>チョクセツ</t>
    </rPh>
    <rPh sb="2" eb="4">
      <t>テイキョウ</t>
    </rPh>
    <rPh sb="4" eb="6">
      <t>ショクイン</t>
    </rPh>
    <rPh sb="7" eb="8">
      <t>ソウ</t>
    </rPh>
    <rPh sb="8" eb="10">
      <t>キンム</t>
    </rPh>
    <rPh sb="10" eb="12">
      <t>ジカン</t>
    </rPh>
    <rPh sb="12" eb="13">
      <t>スウ</t>
    </rPh>
    <phoneticPr fontId="22"/>
  </si>
  <si>
    <t>(ァ)÷【Ａ】　＝</t>
    <phoneticPr fontId="22"/>
  </si>
  <si>
    <t>直接提供職員</t>
    <rPh sb="0" eb="2">
      <t>チョクセツ</t>
    </rPh>
    <rPh sb="2" eb="4">
      <t>テイキョウ</t>
    </rPh>
    <rPh sb="4" eb="6">
      <t>ショクイン</t>
    </rPh>
    <phoneticPr fontId="22"/>
  </si>
  <si>
    <r>
      <t>勤続</t>
    </r>
    <r>
      <rPr>
        <sz val="9"/>
        <color rgb="FFFF0000"/>
        <rFont val="ＭＳ 明朝"/>
        <family val="1"/>
        <charset val="128"/>
      </rPr>
      <t>７</t>
    </r>
    <r>
      <rPr>
        <sz val="9"/>
        <rFont val="ＭＳ 明朝"/>
        <family val="1"/>
        <charset val="128"/>
      </rPr>
      <t>年以上職員の総勤務時間数</t>
    </r>
    <rPh sb="0" eb="2">
      <t>キンゾク</t>
    </rPh>
    <rPh sb="3" eb="6">
      <t>ネンイジョウ</t>
    </rPh>
    <rPh sb="6" eb="8">
      <t>ショクイン</t>
    </rPh>
    <rPh sb="9" eb="10">
      <t>ソウ</t>
    </rPh>
    <rPh sb="10" eb="12">
      <t>キンム</t>
    </rPh>
    <rPh sb="12" eb="14">
      <t>ジカン</t>
    </rPh>
    <rPh sb="14" eb="15">
      <t>スウ</t>
    </rPh>
    <phoneticPr fontId="22"/>
  </si>
  <si>
    <r>
      <t>勤続年数</t>
    </r>
    <r>
      <rPr>
        <sz val="10"/>
        <color rgb="FFFF0000"/>
        <rFont val="ＭＳ Ｐゴシック"/>
        <family val="3"/>
        <charset val="128"/>
      </rPr>
      <t>７</t>
    </r>
    <r>
      <rPr>
        <sz val="10"/>
        <rFont val="ＭＳ Ｐゴシック"/>
        <family val="3"/>
        <charset val="128"/>
      </rPr>
      <t>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22"/>
  </si>
  <si>
    <t/>
  </si>
  <si>
    <t>勤続10年以上の
介護福祉士</t>
    <rPh sb="0" eb="2">
      <t>キンゾク</t>
    </rPh>
    <rPh sb="4" eb="7">
      <t>ネンイジョウ</t>
    </rPh>
    <rPh sb="9" eb="11">
      <t>カイゴ</t>
    </rPh>
    <rPh sb="11" eb="13">
      <t>フクシ</t>
    </rPh>
    <rPh sb="13" eb="14">
      <t>シ</t>
    </rPh>
    <phoneticPr fontId="22"/>
  </si>
  <si>
    <t>勤続年数１０年以上の介護福祉士の総勤務時間数</t>
    <rPh sb="16" eb="17">
      <t>ソウ</t>
    </rPh>
    <rPh sb="17" eb="19">
      <t>キンム</t>
    </rPh>
    <rPh sb="19" eb="21">
      <t>ジカン</t>
    </rPh>
    <rPh sb="21" eb="22">
      <t>スウ</t>
    </rPh>
    <phoneticPr fontId="22"/>
  </si>
  <si>
    <r>
      <t>勤続年数１０年以上の介護福祉士の割合が</t>
    </r>
    <r>
      <rPr>
        <b/>
        <sz val="10"/>
        <color rgb="FFFF0000"/>
        <rFont val="ＭＳ Ｐゴシック"/>
        <family val="3"/>
        <charset val="128"/>
      </rPr>
      <t>25％</t>
    </r>
    <r>
      <rPr>
        <sz val="10"/>
        <rFont val="ＭＳ Ｐゴシック"/>
        <family val="3"/>
        <charset val="128"/>
      </rPr>
      <t>以上</t>
    </r>
    <rPh sb="12" eb="15">
      <t>フクシシ</t>
    </rPh>
    <phoneticPr fontId="8"/>
  </si>
  <si>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2"/>
  </si>
  <si>
    <t>　　　年　　　月　　　日</t>
    <rPh sb="3" eb="4">
      <t>ネン</t>
    </rPh>
    <rPh sb="7" eb="8">
      <t>ツキ</t>
    </rPh>
    <rPh sb="11" eb="12">
      <t>ヒ</t>
    </rPh>
    <phoneticPr fontId="22"/>
  </si>
  <si>
    <t>東京都知事　殿</t>
    <rPh sb="0" eb="3">
      <t>トウキョウト</t>
    </rPh>
    <rPh sb="3" eb="5">
      <t>チジ</t>
    </rPh>
    <rPh sb="6" eb="7">
      <t>ドノ</t>
    </rPh>
    <phoneticPr fontId="22"/>
  </si>
  <si>
    <t>法人所在地</t>
    <rPh sb="0" eb="2">
      <t>ホウジン</t>
    </rPh>
    <rPh sb="2" eb="5">
      <t>ショザイチ</t>
    </rPh>
    <phoneticPr fontId="22"/>
  </si>
  <si>
    <t>申請者</t>
    <rPh sb="0" eb="3">
      <t>シンセイシャ</t>
    </rPh>
    <phoneticPr fontId="22"/>
  </si>
  <si>
    <t>法人名称</t>
    <rPh sb="0" eb="2">
      <t>ホウジン</t>
    </rPh>
    <rPh sb="2" eb="4">
      <t>メイショウ</t>
    </rPh>
    <phoneticPr fontId="22"/>
  </si>
  <si>
    <t>代表者職・氏名</t>
    <rPh sb="0" eb="3">
      <t>ダイヒョウシャ</t>
    </rPh>
    <rPh sb="3" eb="4">
      <t>ショク</t>
    </rPh>
    <rPh sb="5" eb="7">
      <t>シメイ</t>
    </rPh>
    <phoneticPr fontId="22"/>
  </si>
  <si>
    <t>このことについて、以下のとおり届け出ます。</t>
    <rPh sb="9" eb="11">
      <t>イカ</t>
    </rPh>
    <rPh sb="15" eb="16">
      <t>トド</t>
    </rPh>
    <rPh sb="17" eb="18">
      <t>デ</t>
    </rPh>
    <phoneticPr fontId="22"/>
  </si>
  <si>
    <t>１　事業所基本情報に関すること</t>
    <rPh sb="2" eb="5">
      <t>ジギョウショ</t>
    </rPh>
    <rPh sb="5" eb="7">
      <t>キホン</t>
    </rPh>
    <rPh sb="7" eb="9">
      <t>ジョウホウ</t>
    </rPh>
    <rPh sb="10" eb="11">
      <t>カン</t>
    </rPh>
    <phoneticPr fontId="22"/>
  </si>
  <si>
    <t>介護保険事業者番号</t>
    <rPh sb="0" eb="2">
      <t>カイゴ</t>
    </rPh>
    <rPh sb="2" eb="4">
      <t>ホケン</t>
    </rPh>
    <rPh sb="4" eb="7">
      <t>ジギョウシャ</t>
    </rPh>
    <rPh sb="7" eb="9">
      <t>バンゴウ</t>
    </rPh>
    <phoneticPr fontId="22"/>
  </si>
  <si>
    <t>事業所名称</t>
    <rPh sb="0" eb="3">
      <t>ジギョウショ</t>
    </rPh>
    <rPh sb="3" eb="5">
      <t>メイショウ</t>
    </rPh>
    <phoneticPr fontId="22"/>
  </si>
  <si>
    <t>（フリガナ）</t>
    <phoneticPr fontId="22"/>
  </si>
  <si>
    <t>事業所所在地</t>
    <rPh sb="0" eb="3">
      <t>ジギョウショ</t>
    </rPh>
    <rPh sb="3" eb="6">
      <t>ショザイチ</t>
    </rPh>
    <phoneticPr fontId="22"/>
  </si>
  <si>
    <t>（郵便番号　　　　　　－　　　　　　　　　）</t>
    <rPh sb="1" eb="3">
      <t>ユウビン</t>
    </rPh>
    <rPh sb="3" eb="5">
      <t>バンゴウ</t>
    </rPh>
    <phoneticPr fontId="22"/>
  </si>
  <si>
    <t>サービス種類</t>
    <rPh sb="4" eb="6">
      <t>シュルイ</t>
    </rPh>
    <phoneticPr fontId="22"/>
  </si>
  <si>
    <t>担当者</t>
    <rPh sb="0" eb="3">
      <t>タントウシャ</t>
    </rPh>
    <phoneticPr fontId="22"/>
  </si>
  <si>
    <t>（職・氏名）</t>
    <rPh sb="1" eb="2">
      <t>ショク</t>
    </rPh>
    <rPh sb="3" eb="5">
      <t>シメイ</t>
    </rPh>
    <phoneticPr fontId="22"/>
  </si>
  <si>
    <t>Eメール</t>
    <phoneticPr fontId="22"/>
  </si>
  <si>
    <t>連絡先ＴＥＬ</t>
    <rPh sb="0" eb="3">
      <t>レンラクサキ</t>
    </rPh>
    <phoneticPr fontId="22"/>
  </si>
  <si>
    <t>ＦＡＸ</t>
    <phoneticPr fontId="22"/>
  </si>
  <si>
    <t>２　異動情報に関すること</t>
    <rPh sb="2" eb="4">
      <t>イドウ</t>
    </rPh>
    <rPh sb="4" eb="6">
      <t>ジョウホウ</t>
    </rPh>
    <rPh sb="7" eb="8">
      <t>カン</t>
    </rPh>
    <phoneticPr fontId="22"/>
  </si>
  <si>
    <t>加算、体制名称等</t>
    <rPh sb="0" eb="2">
      <t>カサン</t>
    </rPh>
    <rPh sb="3" eb="5">
      <t>タイセイ</t>
    </rPh>
    <rPh sb="5" eb="7">
      <t>メイショウ</t>
    </rPh>
    <rPh sb="7" eb="8">
      <t>ナド</t>
    </rPh>
    <phoneticPr fontId="22"/>
  </si>
  <si>
    <t>（　変　更　前　）</t>
    <rPh sb="2" eb="3">
      <t>ヘン</t>
    </rPh>
    <rPh sb="4" eb="5">
      <t>サラ</t>
    </rPh>
    <rPh sb="6" eb="7">
      <t>マエ</t>
    </rPh>
    <phoneticPr fontId="22"/>
  </si>
  <si>
    <t>（　変　更　後　）</t>
    <rPh sb="2" eb="3">
      <t>ヘン</t>
    </rPh>
    <rPh sb="4" eb="5">
      <t>サラ</t>
    </rPh>
    <rPh sb="6" eb="7">
      <t>ゴ</t>
    </rPh>
    <phoneticPr fontId="22"/>
  </si>
  <si>
    <t>適用開始年月日</t>
    <rPh sb="0" eb="2">
      <t>テキヨウ</t>
    </rPh>
    <rPh sb="2" eb="4">
      <t>カイシ</t>
    </rPh>
    <rPh sb="4" eb="7">
      <t>ネンガッピ</t>
    </rPh>
    <phoneticPr fontId="22"/>
  </si>
  <si>
    <t>年</t>
    <rPh sb="0" eb="1">
      <t>ネン</t>
    </rPh>
    <phoneticPr fontId="7"/>
  </si>
  <si>
    <t>年</t>
    <rPh sb="0" eb="1">
      <t>ネン</t>
    </rPh>
    <phoneticPr fontId="22"/>
  </si>
  <si>
    <t>日</t>
    <rPh sb="0" eb="1">
      <t>ヒ</t>
    </rPh>
    <phoneticPr fontId="22"/>
  </si>
  <si>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22"/>
  </si>
  <si>
    <t xml:space="preserve">
　　（　『２　異動情報に関すること』に記載していない加算等については、記載する必要はありません。　）</t>
    <phoneticPr fontId="22"/>
  </si>
  <si>
    <t>介護給付費算定に係る体制等状況一覧表</t>
    <phoneticPr fontId="22"/>
  </si>
  <si>
    <t>提供サービス</t>
  </si>
  <si>
    <t>施設等の区分</t>
  </si>
  <si>
    <t>その他該当する体制等</t>
    <rPh sb="0" eb="3">
      <t>ソノタ</t>
    </rPh>
    <rPh sb="3" eb="5">
      <t>ガイトウ</t>
    </rPh>
    <rPh sb="7" eb="9">
      <t>タイセイ</t>
    </rPh>
    <rPh sb="9" eb="10">
      <t>トウ</t>
    </rPh>
    <phoneticPr fontId="22"/>
  </si>
  <si>
    <t>通所リハビリテーション</t>
    <rPh sb="0" eb="2">
      <t>ツウショ</t>
    </rPh>
    <phoneticPr fontId="7"/>
  </si>
  <si>
    <t>通所リハビリテーション</t>
    <rPh sb="0" eb="2">
      <t>ツウショ</t>
    </rPh>
    <phoneticPr fontId="22"/>
  </si>
  <si>
    <t>職員の欠員による減算の状況</t>
    <rPh sb="0" eb="2">
      <t>ショクイン</t>
    </rPh>
    <rPh sb="3" eb="5">
      <t>ケツイン</t>
    </rPh>
    <rPh sb="8" eb="10">
      <t>ゲンサン</t>
    </rPh>
    <rPh sb="11" eb="13">
      <t>ジョウキョウ</t>
    </rPh>
    <phoneticPr fontId="22"/>
  </si>
  <si>
    <t>1. なし</t>
    <phoneticPr fontId="22"/>
  </si>
  <si>
    <t>2. 医師</t>
  </si>
  <si>
    <t>3. 看護職員</t>
  </si>
  <si>
    <t>4. 介護職員</t>
  </si>
  <si>
    <t>5. 理学療法士</t>
  </si>
  <si>
    <t>6. 作業療法士</t>
  </si>
  <si>
    <t>7.言語聴覚士</t>
  </si>
  <si>
    <t>感染症又は災害の発生を理由とする利用者数の減少が一定以上生じている場合の対応</t>
    <phoneticPr fontId="22"/>
  </si>
  <si>
    <t>2. あり</t>
    <phoneticPr fontId="22"/>
  </si>
  <si>
    <t>時間延長サービス体制</t>
    <rPh sb="0" eb="2">
      <t>ジカン</t>
    </rPh>
    <rPh sb="2" eb="4">
      <t>エンチョウ</t>
    </rPh>
    <rPh sb="8" eb="10">
      <t>タイセイ</t>
    </rPh>
    <phoneticPr fontId="22"/>
  </si>
  <si>
    <t>1. 対応不可</t>
    <rPh sb="3" eb="5">
      <t>タイオウ</t>
    </rPh>
    <rPh sb="5" eb="7">
      <t>フカ</t>
    </rPh>
    <phoneticPr fontId="22"/>
  </si>
  <si>
    <t>2. 対応可</t>
    <rPh sb="3" eb="5">
      <t>タイオウ</t>
    </rPh>
    <rPh sb="5" eb="6">
      <t>カ</t>
    </rPh>
    <phoneticPr fontId="22"/>
  </si>
  <si>
    <t>リハビリテーション提供体制加算</t>
    <rPh sb="9" eb="11">
      <t>テイキョウ</t>
    </rPh>
    <rPh sb="11" eb="13">
      <t>タイセイ</t>
    </rPh>
    <rPh sb="13" eb="15">
      <t>カサン</t>
    </rPh>
    <phoneticPr fontId="22"/>
  </si>
  <si>
    <t>入浴介助加算</t>
    <rPh sb="0" eb="2">
      <t>ニュウヨク</t>
    </rPh>
    <rPh sb="2" eb="4">
      <t>カイジョ</t>
    </rPh>
    <rPh sb="4" eb="6">
      <t>カサン</t>
    </rPh>
    <phoneticPr fontId="22"/>
  </si>
  <si>
    <t>2. 加算Ⅰ</t>
  </si>
  <si>
    <t>3. 加算Ⅱ</t>
  </si>
  <si>
    <t>リハビリテーションマネジメント加算</t>
    <rPh sb="15" eb="17">
      <t>カサン</t>
    </rPh>
    <phoneticPr fontId="22"/>
  </si>
  <si>
    <t>1. なし</t>
  </si>
  <si>
    <t>3. 加算Ａイ</t>
    <phoneticPr fontId="22"/>
  </si>
  <si>
    <t>6. 加算Ａロ</t>
    <phoneticPr fontId="22"/>
  </si>
  <si>
    <t>4. 加算Ｂイ</t>
    <phoneticPr fontId="22"/>
  </si>
  <si>
    <t>7. 加算Ｂロ</t>
    <rPh sb="3" eb="5">
      <t>カサン</t>
    </rPh>
    <phoneticPr fontId="22"/>
  </si>
  <si>
    <t>認知症短期集中リハビリテーション実施加算</t>
    <rPh sb="3" eb="5">
      <t>タンキ</t>
    </rPh>
    <rPh sb="5" eb="7">
      <t>シュウチュウ</t>
    </rPh>
    <rPh sb="16" eb="18">
      <t>ジッシ</t>
    </rPh>
    <rPh sb="18" eb="20">
      <t>カサン</t>
    </rPh>
    <phoneticPr fontId="22"/>
  </si>
  <si>
    <t>生活行為向上リハビリテーション実施加算</t>
    <rPh sb="0" eb="2">
      <t>セイカツ</t>
    </rPh>
    <rPh sb="2" eb="4">
      <t>コウイ</t>
    </rPh>
    <rPh sb="4" eb="6">
      <t>コウジョウ</t>
    </rPh>
    <rPh sb="15" eb="17">
      <t>ジッシ</t>
    </rPh>
    <rPh sb="17" eb="19">
      <t>カサン</t>
    </rPh>
    <phoneticPr fontId="22"/>
  </si>
  <si>
    <t>若年性認知症利用者受入加算</t>
    <rPh sb="0" eb="3">
      <t>ジャクネンセイ</t>
    </rPh>
    <rPh sb="3" eb="6">
      <t>ニンチショウ</t>
    </rPh>
    <rPh sb="6" eb="9">
      <t>リヨウシャ</t>
    </rPh>
    <rPh sb="9" eb="11">
      <t>ウケイレ</t>
    </rPh>
    <rPh sb="11" eb="13">
      <t>カサン</t>
    </rPh>
    <phoneticPr fontId="22"/>
  </si>
  <si>
    <t>栄養アセスメント・栄養改善体制</t>
    <rPh sb="0" eb="2">
      <t>エイヨウ</t>
    </rPh>
    <rPh sb="9" eb="11">
      <t>エイヨウ</t>
    </rPh>
    <rPh sb="11" eb="13">
      <t>カイゼン</t>
    </rPh>
    <rPh sb="13" eb="15">
      <t>タイセイ</t>
    </rPh>
    <phoneticPr fontId="22"/>
  </si>
  <si>
    <t>口腔機能向上加算</t>
    <rPh sb="0" eb="2">
      <t>コウコウ</t>
    </rPh>
    <rPh sb="2" eb="4">
      <t>キノウ</t>
    </rPh>
    <rPh sb="4" eb="6">
      <t>コウジョウ</t>
    </rPh>
    <rPh sb="6" eb="8">
      <t>カサン</t>
    </rPh>
    <phoneticPr fontId="22"/>
  </si>
  <si>
    <t>中重度者ケア体制加算</t>
    <rPh sb="0" eb="1">
      <t>チュウ</t>
    </rPh>
    <rPh sb="1" eb="3">
      <t>ジュウド</t>
    </rPh>
    <rPh sb="3" eb="4">
      <t>モノ</t>
    </rPh>
    <rPh sb="6" eb="8">
      <t>タイセイ</t>
    </rPh>
    <rPh sb="8" eb="10">
      <t>カサン</t>
    </rPh>
    <phoneticPr fontId="22"/>
  </si>
  <si>
    <t>科学的介護推進体制加算</t>
    <rPh sb="0" eb="3">
      <t>カガクテキ</t>
    </rPh>
    <rPh sb="3" eb="5">
      <t>カイゴ</t>
    </rPh>
    <rPh sb="5" eb="7">
      <t>スイシン</t>
    </rPh>
    <rPh sb="7" eb="9">
      <t>タイセイ</t>
    </rPh>
    <rPh sb="9" eb="11">
      <t>カサン</t>
    </rPh>
    <phoneticPr fontId="22"/>
  </si>
  <si>
    <t>移行支援加算</t>
    <rPh sb="0" eb="2">
      <t>イコウ</t>
    </rPh>
    <rPh sb="2" eb="4">
      <t>シエン</t>
    </rPh>
    <rPh sb="4" eb="6">
      <t>カサン</t>
    </rPh>
    <phoneticPr fontId="22"/>
  </si>
  <si>
    <t>サービス提供体制強化加算</t>
    <rPh sb="4" eb="6">
      <t>テイキョウ</t>
    </rPh>
    <rPh sb="6" eb="8">
      <t>タイセイ</t>
    </rPh>
    <rPh sb="8" eb="10">
      <t>キョウカ</t>
    </rPh>
    <rPh sb="10" eb="12">
      <t>カサン</t>
    </rPh>
    <phoneticPr fontId="22"/>
  </si>
  <si>
    <t>5. 加算Ⅰ</t>
    <phoneticPr fontId="22"/>
  </si>
  <si>
    <t>4. 加算Ⅱ</t>
    <rPh sb="3" eb="5">
      <t>カサン</t>
    </rPh>
    <phoneticPr fontId="22"/>
  </si>
  <si>
    <t>6.加算Ⅲ</t>
    <rPh sb="2" eb="4">
      <t>カサン</t>
    </rPh>
    <phoneticPr fontId="22"/>
  </si>
  <si>
    <t>介護職員処遇改善加算</t>
    <phoneticPr fontId="22"/>
  </si>
  <si>
    <t>6. 加算Ⅰ</t>
    <phoneticPr fontId="22"/>
  </si>
  <si>
    <t>5. 加算Ⅱ</t>
    <phoneticPr fontId="22"/>
  </si>
  <si>
    <t>2. 加算Ⅲ</t>
    <phoneticPr fontId="22"/>
  </si>
  <si>
    <t>3. 加算Ⅳ</t>
    <rPh sb="3" eb="5">
      <t>カサン</t>
    </rPh>
    <phoneticPr fontId="22"/>
  </si>
  <si>
    <t>4. 加算Ⅴ</t>
    <rPh sb="3" eb="5">
      <t>カサン</t>
    </rPh>
    <phoneticPr fontId="22"/>
  </si>
  <si>
    <t>介護職員等特定処遇改善加算</t>
    <rPh sb="0" eb="2">
      <t>カイゴ</t>
    </rPh>
    <rPh sb="2" eb="4">
      <t>ショクイン</t>
    </rPh>
    <rPh sb="4" eb="5">
      <t>トウ</t>
    </rPh>
    <rPh sb="5" eb="7">
      <t>トクテイ</t>
    </rPh>
    <rPh sb="7" eb="9">
      <t>ショグウ</t>
    </rPh>
    <rPh sb="9" eb="11">
      <t>カイゼン</t>
    </rPh>
    <rPh sb="11" eb="13">
      <t>カサン</t>
    </rPh>
    <phoneticPr fontId="22"/>
  </si>
  <si>
    <t>2. 加算Ⅰ</t>
    <phoneticPr fontId="22"/>
  </si>
  <si>
    <t>3. 加算Ⅱ</t>
    <phoneticPr fontId="22"/>
  </si>
  <si>
    <t>介護予防通所リハビリテーション</t>
    <rPh sb="0" eb="2">
      <t>カイゴ</t>
    </rPh>
    <rPh sb="2" eb="4">
      <t>ヨボウ</t>
    </rPh>
    <rPh sb="4" eb="6">
      <t>ツウショ</t>
    </rPh>
    <phoneticPr fontId="22"/>
  </si>
  <si>
    <t>生活行為向上リハビリテーション実施加算</t>
    <phoneticPr fontId="22"/>
  </si>
  <si>
    <t>2. あり</t>
  </si>
  <si>
    <t>運動器機能向上体制</t>
    <rPh sb="0" eb="2">
      <t>ウンドウ</t>
    </rPh>
    <rPh sb="2" eb="3">
      <t>キ</t>
    </rPh>
    <rPh sb="3" eb="5">
      <t>キノウ</t>
    </rPh>
    <rPh sb="5" eb="7">
      <t>コウジョウ</t>
    </rPh>
    <rPh sb="7" eb="9">
      <t>タイセイ</t>
    </rPh>
    <phoneticPr fontId="22"/>
  </si>
  <si>
    <t>選択的サービス複数実施加算</t>
    <rPh sb="0" eb="3">
      <t>センタクテキ</t>
    </rPh>
    <rPh sb="7" eb="9">
      <t>フクスウ</t>
    </rPh>
    <rPh sb="9" eb="11">
      <t>ジッシ</t>
    </rPh>
    <rPh sb="11" eb="13">
      <t>カサン</t>
    </rPh>
    <phoneticPr fontId="22"/>
  </si>
  <si>
    <t>事業所評価加算〔申出〕の有無</t>
    <phoneticPr fontId="22"/>
  </si>
  <si>
    <t>　　　　　サービス種別　　　　　　　　現在⇒</t>
    <rPh sb="9" eb="11">
      <t>シュベツ</t>
    </rPh>
    <rPh sb="19" eb="21">
      <t>ゲンザイ</t>
    </rPh>
    <phoneticPr fontId="7"/>
  </si>
  <si>
    <t>通所介護</t>
    <rPh sb="0" eb="2">
      <t>ツウショ</t>
    </rPh>
    <rPh sb="2" eb="4">
      <t>カイゴ</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</si>
  <si>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</si>
  <si>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</si>
  <si>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介護予防認知症対応型通所介護</t>
    <rPh sb="0" eb="2">
      <t>カイゴ</t>
    </rPh>
    <rPh sb="2" eb="4">
      <t>ヨボウ</t>
    </rPh>
    <rPh sb="4" eb="7">
      <t>ニンチショウ</t>
    </rPh>
    <rPh sb="7" eb="10">
      <t>タイオウガタ</t>
    </rPh>
    <rPh sb="10" eb="12">
      <t>ツウショ</t>
    </rPh>
    <rPh sb="12" eb="14">
      <t>カイゴ</t>
    </rPh>
    <phoneticPr fontId="7"/>
  </si>
  <si>
    <t>（１）　事業所基本情報</t>
    <rPh sb="4" eb="7">
      <t>ジギョウショ</t>
    </rPh>
    <rPh sb="7" eb="9">
      <t>キホン</t>
    </rPh>
    <rPh sb="9" eb="11">
      <t>ジョウホウ</t>
    </rPh>
    <phoneticPr fontId="7"/>
  </si>
  <si>
    <t>規模区分　　　　現在⇒</t>
    <rPh sb="8" eb="10">
      <t>ゲンザイ</t>
    </rPh>
    <phoneticPr fontId="7"/>
  </si>
  <si>
    <t>事業所番号</t>
    <rPh sb="0" eb="3">
      <t>ジギョウショ</t>
    </rPh>
    <rPh sb="3" eb="5">
      <t>バンゴウ</t>
    </rPh>
    <phoneticPr fontId="7"/>
  </si>
  <si>
    <t>事業所名</t>
    <rPh sb="0" eb="3">
      <t>ジギョウショ</t>
    </rPh>
    <rPh sb="3" eb="4">
      <t>メイ</t>
    </rPh>
    <phoneticPr fontId="7"/>
  </si>
  <si>
    <t>通常規模型</t>
    <rPh sb="0" eb="2">
      <t>ツウジョウ</t>
    </rPh>
    <rPh sb="2" eb="4">
      <t>キボ</t>
    </rPh>
    <rPh sb="4" eb="5">
      <t>ガタ</t>
    </rPh>
    <phoneticPr fontId="7"/>
  </si>
  <si>
    <t>担当者氏名</t>
    <rPh sb="0" eb="3">
      <t>タントウシャ</t>
    </rPh>
    <rPh sb="3" eb="5">
      <t>シメイ</t>
    </rPh>
    <phoneticPr fontId="7"/>
  </si>
  <si>
    <t>電話番号</t>
    <rPh sb="0" eb="2">
      <t>デンワ</t>
    </rPh>
    <rPh sb="2" eb="4">
      <t>バンゴウ</t>
    </rPh>
    <phoneticPr fontId="7"/>
  </si>
  <si>
    <t>ﾒｰﾙｱﾄﾞﾚｽ</t>
    <phoneticPr fontId="7"/>
  </si>
  <si>
    <t>大規模型Ⅰ</t>
    <rPh sb="0" eb="3">
      <t>ダイキボ</t>
    </rPh>
    <rPh sb="3" eb="4">
      <t>ガタ</t>
    </rPh>
    <phoneticPr fontId="7"/>
  </si>
  <si>
    <t>サービス種別</t>
    <rPh sb="4" eb="6">
      <t>シュベツ</t>
    </rPh>
    <phoneticPr fontId="7"/>
  </si>
  <si>
    <t>規模区分</t>
    <rPh sb="0" eb="2">
      <t>キボ</t>
    </rPh>
    <rPh sb="2" eb="4">
      <t>クブン</t>
    </rPh>
    <phoneticPr fontId="7"/>
  </si>
  <si>
    <t>大規模型Ⅱ</t>
    <rPh sb="0" eb="3">
      <t>ダイキボ</t>
    </rPh>
    <rPh sb="3" eb="4">
      <t>ガタ</t>
    </rPh>
    <phoneticPr fontId="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</si>
  <si>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
  </si>
  <si>
    <t>（２）　加算算定・特例適用の届出</t>
    <rPh sb="4" eb="6">
      <t>カサン</t>
    </rPh>
    <rPh sb="6" eb="8">
      <t>サンテイ</t>
    </rPh>
    <rPh sb="9" eb="11">
      <t>トクレイ</t>
    </rPh>
    <rPh sb="11" eb="13">
      <t>テキヨウ</t>
    </rPh>
    <rPh sb="14" eb="16">
      <t>トドケデ</t>
    </rPh>
    <phoneticPr fontId="7"/>
  </si>
  <si>
    <t>減少月</t>
    <rPh sb="0" eb="2">
      <t>ゲンショウ</t>
    </rPh>
    <rPh sb="2" eb="3">
      <t>ツキ</t>
    </rPh>
    <phoneticPr fontId="7"/>
  </si>
  <si>
    <t>利用延人員数の減少が生じた月</t>
    <rPh sb="0" eb="2">
      <t>リヨウ</t>
    </rPh>
    <rPh sb="2" eb="5">
      <t>ノベジンイン</t>
    </rPh>
    <rPh sb="5" eb="6">
      <t>スウ</t>
    </rPh>
    <rPh sb="7" eb="9">
      <t>ゲンショウ</t>
    </rPh>
    <rPh sb="10" eb="11">
      <t>ショウ</t>
    </rPh>
    <rPh sb="13" eb="14">
      <t>ツキ</t>
    </rPh>
    <phoneticPr fontId="7"/>
  </si>
  <si>
    <t>令和</t>
    <rPh sb="0" eb="2">
      <t>レイワ</t>
    </rPh>
    <phoneticPr fontId="7"/>
  </si>
  <si>
    <t>月</t>
    <rPh sb="0" eb="1">
      <t>ガツ</t>
    </rPh>
    <phoneticPr fontId="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</si>
  <si>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
  </si>
  <si>
    <t>人</t>
    <rPh sb="0" eb="1">
      <t>ニン</t>
    </rPh>
    <phoneticPr fontId="7"/>
  </si>
  <si>
    <t>減少率（小数）</t>
    <rPh sb="0" eb="3">
      <t>ゲンショウリツ</t>
    </rPh>
    <rPh sb="4" eb="6">
      <t>ショウスウ</t>
    </rPh>
    <phoneticPr fontId="7"/>
  </si>
  <si>
    <t>減少率</t>
    <rPh sb="0" eb="3">
      <t>ゲンショウリツ</t>
    </rPh>
    <phoneticPr fontId="7"/>
  </si>
  <si>
    <t>利用延人員数の減少が生じた月の前年度の１月当たりの平均利用延人員数</t>
  </si>
  <si>
    <t>加算算定の可否</t>
    <rPh sb="5" eb="7">
      <t>カヒ</t>
    </rPh>
    <phoneticPr fontId="7"/>
  </si>
  <si>
    <t>規模特例の可否↓</t>
    <rPh sb="0" eb="2">
      <t>キボ</t>
    </rPh>
    <rPh sb="2" eb="4">
      <t>トクレイ</t>
    </rPh>
    <rPh sb="5" eb="7">
      <t>カヒ</t>
    </rPh>
    <phoneticPr fontId="7"/>
  </si>
  <si>
    <t>↓R3.４月以降</t>
    <rPh sb="5" eb="6">
      <t>ガツ</t>
    </rPh>
    <rPh sb="6" eb="8">
      <t>イコウ</t>
    </rPh>
    <phoneticPr fontId="7"/>
  </si>
  <si>
    <t>特例適用の可否</t>
    <rPh sb="0" eb="2">
      <t>トクレイ</t>
    </rPh>
    <rPh sb="2" eb="4">
      <t>テキヨウ</t>
    </rPh>
    <rPh sb="5" eb="7">
      <t>カヒ</t>
    </rPh>
    <phoneticPr fontId="7"/>
  </si>
  <si>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
  </si>
  <si>
    <t>加算算定事業所のみ</t>
    <rPh sb="0" eb="2">
      <t>カサン</t>
    </rPh>
    <rPh sb="2" eb="4">
      <t>サンテイ</t>
    </rPh>
    <rPh sb="4" eb="7">
      <t>ジギョウショ</t>
    </rPh>
    <phoneticPr fontId="7"/>
  </si>
  <si>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
  </si>
  <si>
    <t>（３）　加算算定後の各月の利用延人員数の確認</t>
    <rPh sb="10" eb="11">
      <t>カク</t>
    </rPh>
    <rPh sb="11" eb="12">
      <t>ツキ</t>
    </rPh>
    <rPh sb="13" eb="15">
      <t>リヨウ</t>
    </rPh>
    <rPh sb="15" eb="18">
      <t>ノベジンイン</t>
    </rPh>
    <rPh sb="18" eb="19">
      <t>スウ</t>
    </rPh>
    <rPh sb="20" eb="22">
      <t>カクニン</t>
    </rPh>
    <phoneticPr fontId="7"/>
  </si>
  <si>
    <t>年月</t>
    <rPh sb="0" eb="2">
      <t>ネンゲツ</t>
    </rPh>
    <phoneticPr fontId="7"/>
  </si>
  <si>
    <t>各月の
利用延人員数</t>
    <rPh sb="0" eb="2">
      <t>カクツキ</t>
    </rPh>
    <rPh sb="4" eb="6">
      <t>リヨウ</t>
    </rPh>
    <rPh sb="6" eb="9">
      <t>ノベジンイン</t>
    </rPh>
    <rPh sb="9" eb="10">
      <t>スウ</t>
    </rPh>
    <phoneticPr fontId="7"/>
  </si>
  <si>
    <t>減少割合</t>
    <rPh sb="0" eb="2">
      <t>ゲンショウ</t>
    </rPh>
    <rPh sb="2" eb="4">
      <t>ワリアイ</t>
    </rPh>
    <phoneticPr fontId="7"/>
  </si>
  <si>
    <t>加算
算定の可否</t>
    <rPh sb="0" eb="2">
      <t>カサン</t>
    </rPh>
    <rPh sb="3" eb="5">
      <t>サンテイ</t>
    </rPh>
    <rPh sb="6" eb="8">
      <t>カヒ</t>
    </rPh>
    <phoneticPr fontId="7"/>
  </si>
  <si>
    <t>加算算定届提出月</t>
    <rPh sb="4" eb="5">
      <t>トドケ</t>
    </rPh>
    <rPh sb="5" eb="7">
      <t>テイシュツ</t>
    </rPh>
    <rPh sb="7" eb="8">
      <t>ツキ</t>
    </rPh>
    <phoneticPr fontId="7"/>
  </si>
  <si>
    <t>加算算定開始月</t>
    <rPh sb="4" eb="6">
      <t>カイシ</t>
    </rPh>
    <rPh sb="6" eb="7">
      <t>ツキ</t>
    </rPh>
    <phoneticPr fontId="7"/>
  </si>
  <si>
    <t>加算延長判断月</t>
    <rPh sb="0" eb="2">
      <t>カサン</t>
    </rPh>
    <rPh sb="2" eb="4">
      <t>エンチョウ</t>
    </rPh>
    <rPh sb="4" eb="6">
      <t>ハンダン</t>
    </rPh>
    <rPh sb="6" eb="7">
      <t>ツキ</t>
    </rPh>
    <phoneticPr fontId="7"/>
  </si>
  <si>
    <t>加算終了／延長届提出月</t>
    <rPh sb="0" eb="2">
      <t>カサン</t>
    </rPh>
    <rPh sb="2" eb="4">
      <t>シュウリョウ</t>
    </rPh>
    <rPh sb="5" eb="8">
      <t>エンチョウトドケ</t>
    </rPh>
    <rPh sb="8" eb="10">
      <t>テイシュツ</t>
    </rPh>
    <rPh sb="10" eb="11">
      <t>ツキ</t>
    </rPh>
    <phoneticPr fontId="7"/>
  </si>
  <si>
    <t>減少の
２か月後
に算定
開始</t>
    <rPh sb="0" eb="2">
      <t>ゲンショウ</t>
    </rPh>
    <rPh sb="6" eb="7">
      <t>ゲツ</t>
    </rPh>
    <rPh sb="7" eb="8">
      <t>アト</t>
    </rPh>
    <rPh sb="10" eb="12">
      <t>サンテイ</t>
    </rPh>
    <rPh sb="13" eb="15">
      <t>カイシ</t>
    </rPh>
    <phoneticPr fontId="7"/>
  </si>
  <si>
    <t>延長適用開始月</t>
    <rPh sb="0" eb="2">
      <t>エンチョウ</t>
    </rPh>
    <rPh sb="2" eb="4">
      <t>テキヨウ</t>
    </rPh>
    <rPh sb="4" eb="6">
      <t>カイシ</t>
    </rPh>
    <rPh sb="6" eb="7">
      <t>ツキ</t>
    </rPh>
    <phoneticPr fontId="7"/>
  </si>
  <si>
    <t>延長適用終了月</t>
    <rPh sb="0" eb="2">
      <t>エンチョウ</t>
    </rPh>
    <rPh sb="2" eb="4">
      <t>テキヨウ</t>
    </rPh>
    <rPh sb="4" eb="6">
      <t>シュウリョウ</t>
    </rPh>
    <rPh sb="6" eb="7">
      <t>ツキ</t>
    </rPh>
    <phoneticPr fontId="7"/>
  </si>
  <si>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
  </si>
  <si>
    <t>加算算定事業所であって、（３）オレンジセルに「可」が表示された事業所のみ</t>
    <rPh sb="4" eb="7">
      <t>ジギョウショ</t>
    </rPh>
    <rPh sb="23" eb="24">
      <t>カ</t>
    </rPh>
    <rPh sb="26" eb="28">
      <t>ヒョウジ</t>
    </rPh>
    <rPh sb="31" eb="34">
      <t>ジギョウショ</t>
    </rPh>
    <phoneticPr fontId="7"/>
  </si>
  <si>
    <t>※ 加算算定開始後に記入してください。</t>
    <rPh sb="6" eb="8">
      <t>カイシ</t>
    </rPh>
    <rPh sb="8" eb="9">
      <t>アト</t>
    </rPh>
    <rPh sb="10" eb="12">
      <t>キニュウ</t>
    </rPh>
    <phoneticPr fontId="7"/>
  </si>
  <si>
    <t>（４）　加算算定の延長の届出</t>
    <rPh sb="9" eb="11">
      <t>エンチョウ</t>
    </rPh>
    <rPh sb="12" eb="14">
      <t>トドケデ</t>
    </rPh>
    <phoneticPr fontId="7"/>
  </si>
  <si>
    <t>加算算定の延長を求める理由</t>
    <rPh sb="0" eb="2">
      <t>カサン</t>
    </rPh>
    <rPh sb="2" eb="4">
      <t>サンテイ</t>
    </rPh>
    <rPh sb="5" eb="7">
      <t>エンチョウ</t>
    </rPh>
    <rPh sb="8" eb="9">
      <t>モト</t>
    </rPh>
    <rPh sb="11" eb="13">
      <t>リユウ</t>
    </rPh>
    <phoneticPr fontId="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</si>
  <si>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</si>
  <si>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
  </si>
  <si>
    <t>特例適用事業所のみ</t>
    <rPh sb="0" eb="2">
      <t>トクレイ</t>
    </rPh>
    <rPh sb="2" eb="4">
      <t>テキヨウ</t>
    </rPh>
    <rPh sb="4" eb="7">
      <t>ジギョウショ</t>
    </rPh>
    <phoneticPr fontId="7"/>
  </si>
  <si>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</si>
  <si>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
  </si>
  <si>
    <t>特例
適用の可否</t>
    <rPh sb="0" eb="2">
      <t>トクレイ</t>
    </rPh>
    <rPh sb="3" eb="5">
      <t>テキヨウ</t>
    </rPh>
    <rPh sb="6" eb="8">
      <t>カヒ</t>
    </rPh>
    <phoneticPr fontId="7"/>
  </si>
  <si>
    <t>特例適用届提出月</t>
    <rPh sb="0" eb="2">
      <t>トクレイ</t>
    </rPh>
    <rPh sb="2" eb="4">
      <t>テキヨウ</t>
    </rPh>
    <rPh sb="4" eb="5">
      <t>トドケ</t>
    </rPh>
    <rPh sb="5" eb="7">
      <t>テイシュツ</t>
    </rPh>
    <rPh sb="7" eb="8">
      <t>ツキ</t>
    </rPh>
    <phoneticPr fontId="7"/>
  </si>
  <si>
    <t>特例適用開始月</t>
    <rPh sb="0" eb="2">
      <t>トクレイ</t>
    </rPh>
    <rPh sb="2" eb="4">
      <t>テキヨウ</t>
    </rPh>
    <rPh sb="4" eb="6">
      <t>カイシ</t>
    </rPh>
    <rPh sb="6" eb="7">
      <t>ツキ</t>
    </rPh>
    <phoneticPr fontId="7"/>
  </si>
  <si>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</si>
  <si>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7"/>
  </si>
  <si>
    <t>○</t>
    <phoneticPr fontId="8"/>
  </si>
  <si>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7"/>
  </si>
  <si>
    <t>率</t>
    <rPh sb="0" eb="1">
      <t>リツ</t>
    </rPh>
    <phoneticPr fontId="22"/>
  </si>
  <si>
    <t>４月～２月
合計 ※６</t>
    <rPh sb="1" eb="2">
      <t>ガツ</t>
    </rPh>
    <rPh sb="4" eb="5">
      <t>ガツ</t>
    </rPh>
    <rPh sb="6" eb="8">
      <t>ゴウケイ</t>
    </rPh>
    <rPh sb="7" eb="8">
      <t>ケイ</t>
    </rPh>
    <phoneticPr fontId="22"/>
  </si>
  <si>
    <t>６月</t>
    <rPh sb="1" eb="2">
      <t>ガツ</t>
    </rPh>
    <phoneticPr fontId="22"/>
  </si>
  <si>
    <t>７月</t>
    <rPh sb="1" eb="2">
      <t>ガツ</t>
    </rPh>
    <phoneticPr fontId="22"/>
  </si>
  <si>
    <t>８月</t>
    <rPh sb="1" eb="2">
      <t>ガツ</t>
    </rPh>
    <phoneticPr fontId="22"/>
  </si>
  <si>
    <t>９月</t>
    <rPh sb="1" eb="2">
      <t>ガツ</t>
    </rPh>
    <phoneticPr fontId="22"/>
  </si>
  <si>
    <t>10月</t>
    <rPh sb="2" eb="3">
      <t>ガツ</t>
    </rPh>
    <phoneticPr fontId="22"/>
  </si>
  <si>
    <t>１月</t>
    <rPh sb="1" eb="2">
      <t>ガツ</t>
    </rPh>
    <phoneticPr fontId="22"/>
  </si>
  <si>
    <t>３月</t>
    <rPh sb="1" eb="2">
      <t>ガツ</t>
    </rPh>
    <phoneticPr fontId="22"/>
  </si>
  <si>
    <t>通所リハビリテーション
※１</t>
    <rPh sb="0" eb="2">
      <t>ツウショ</t>
    </rPh>
    <phoneticPr fontId="82"/>
  </si>
  <si>
    <t>１時間以上２時間未満</t>
    <rPh sb="1" eb="3">
      <t>ジカン</t>
    </rPh>
    <rPh sb="3" eb="5">
      <t>イジョウ</t>
    </rPh>
    <rPh sb="6" eb="8">
      <t>ジカン</t>
    </rPh>
    <rPh sb="8" eb="10">
      <t>ミマン</t>
    </rPh>
    <phoneticPr fontId="2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</si>
  <si>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2"/>
  </si>
  <si>
    <t>４時間以上５時間未満及び
５時間以上６時間未満</t>
    <rPh sb="10" eb="11">
      <t>オヨ</t>
    </rPh>
    <rPh sb="14" eb="16">
      <t>ジカン</t>
    </rPh>
    <rPh sb="16" eb="18">
      <t>イジョウ</t>
    </rPh>
    <rPh sb="19" eb="21">
      <t>ジカン</t>
    </rPh>
    <rPh sb="21" eb="23">
      <t>ミマン</t>
    </rPh>
    <phoneticPr fontId="22"/>
  </si>
  <si>
    <t>６時間以上７時間未満及び
７時間以上８時間未満</t>
    <rPh sb="10" eb="11">
      <t>オヨ</t>
    </rPh>
    <rPh sb="14" eb="16">
      <t>ジカン</t>
    </rPh>
    <rPh sb="16" eb="18">
      <t>イジョウ</t>
    </rPh>
    <rPh sb="19" eb="21">
      <t>ジカン</t>
    </rPh>
    <rPh sb="21" eb="23">
      <t>ミマン</t>
    </rPh>
    <phoneticPr fontId="22"/>
  </si>
  <si>
    <t>介護予防
通所リハビリテーション
※２</t>
    <rPh sb="0" eb="2">
      <t>カイゴ</t>
    </rPh>
    <rPh sb="2" eb="4">
      <t>ヨボウ</t>
    </rPh>
    <rPh sb="5" eb="7">
      <t>ツウショ</t>
    </rPh>
    <phoneticPr fontId="82"/>
  </si>
  <si>
    <t>①</t>
  </si>
  <si>
    <t>２時間未満</t>
    <rPh sb="1" eb="3">
      <t>ジカン</t>
    </rPh>
    <rPh sb="3" eb="5">
      <t>ミマン</t>
    </rPh>
    <phoneticPr fontId="22"/>
  </si>
  <si>
    <t>２時間以上４時間未満</t>
    <rPh sb="1" eb="3">
      <t>ジカン</t>
    </rPh>
    <rPh sb="3" eb="5">
      <t>イジョウ</t>
    </rPh>
    <rPh sb="6" eb="8">
      <t>ジカン</t>
    </rPh>
    <rPh sb="8" eb="10">
      <t>ミマン</t>
    </rPh>
    <phoneticPr fontId="22"/>
  </si>
  <si>
    <t>４時間以上６時間未満</t>
    <rPh sb="1" eb="3">
      <t>ジカン</t>
    </rPh>
    <rPh sb="3" eb="5">
      <t>イジョウ</t>
    </rPh>
    <rPh sb="6" eb="8">
      <t>ジカン</t>
    </rPh>
    <rPh sb="8" eb="10">
      <t>ミマン</t>
    </rPh>
    <phoneticPr fontId="22"/>
  </si>
  <si>
    <t>６時間以上</t>
    <rPh sb="1" eb="3">
      <t>ジカン</t>
    </rPh>
    <rPh sb="3" eb="5">
      <t>イジョウ</t>
    </rPh>
    <phoneticPr fontId="7"/>
  </si>
  <si>
    <t>②</t>
  </si>
  <si>
    <t>同時にサービスの提供を受けた者の最大数を営業日ごとに加えた数</t>
    <rPh sb="20" eb="23">
      <t>エイギョウビ</t>
    </rPh>
    <rPh sb="26" eb="27">
      <t>クワ</t>
    </rPh>
    <rPh sb="29" eb="30">
      <t>カズ</t>
    </rPh>
    <phoneticPr fontId="8"/>
  </si>
  <si>
    <t>各月の利用延人員数</t>
    <rPh sb="0" eb="2">
      <t>カクツキ</t>
    </rPh>
    <rPh sb="3" eb="5">
      <t>リヨウ</t>
    </rPh>
    <rPh sb="5" eb="6">
      <t>ノ</t>
    </rPh>
    <rPh sb="6" eb="9">
      <t>ジンインスウ</t>
    </rPh>
    <phoneticPr fontId="82"/>
  </si>
  <si>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82"/>
  </si>
  <si>
    <t>合計</t>
    <rPh sb="0" eb="2">
      <t>ゴウケイ</t>
    </rPh>
    <phoneticPr fontId="82"/>
  </si>
  <si>
    <t>（ａ）</t>
    <phoneticPr fontId="8"/>
  </si>
  <si>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</si>
  <si>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82"/>
  </si>
  <si>
    <t>（ｂ）</t>
    <phoneticPr fontId="8"/>
  </si>
  <si>
    <t>平均利用延人員数
 （a÷b）　　※４</t>
    <rPh sb="0" eb="2">
      <t>ヘイキン</t>
    </rPh>
    <rPh sb="2" eb="4">
      <t>リヨウ</t>
    </rPh>
    <rPh sb="4" eb="5">
      <t>ノベ</t>
    </rPh>
    <rPh sb="5" eb="8">
      <t>ジンインスウ</t>
    </rPh>
    <phoneticPr fontId="82"/>
  </si>
  <si>
    <t>（ｃ）</t>
    <phoneticPr fontId="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</si>
  <si>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</si>
  <si>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
  </si>
  <si>
    <t>利用定員　※６</t>
    <rPh sb="0" eb="2">
      <t>リヨウ</t>
    </rPh>
    <rPh sb="2" eb="4">
      <t>テイイン</t>
    </rPh>
    <phoneticPr fontId="7"/>
  </si>
  <si>
    <t>１月当たりの営業日数　※７</t>
    <rPh sb="1" eb="3">
      <t>ツキア</t>
    </rPh>
    <rPh sb="6" eb="8">
      <t>エイギョウ</t>
    </rPh>
    <rPh sb="8" eb="10">
      <t>ニッスウ</t>
    </rPh>
    <phoneticPr fontId="7"/>
  </si>
  <si>
    <t>平均利用延人員数　※８</t>
    <rPh sb="0" eb="2">
      <t>ヘイキン</t>
    </rPh>
    <rPh sb="2" eb="4">
      <t>リヨウ</t>
    </rPh>
    <rPh sb="4" eb="5">
      <t>ノベ</t>
    </rPh>
    <rPh sb="5" eb="8">
      <t>ジンインスウ</t>
    </rPh>
    <phoneticPr fontId="7"/>
  </si>
  <si>
    <t>×</t>
    <phoneticPr fontId="7"/>
  </si>
  <si>
    <t>=</t>
    <phoneticPr fontId="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</si>
  <si>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
  </si>
  <si>
    <t>○　本様式は、感染症又は災害の発生を理由とする通所介護等の介護報酬による評価を届け出る際に使用するものです。
〇　該当施設は、様式Ⅱ-8に添付して提出してください。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ガイトウ</t>
    </rPh>
    <rPh sb="59" eb="61">
      <t>シセツ</t>
    </rPh>
    <rPh sb="63" eb="65">
      <t>ヨウシキ</t>
    </rPh>
    <rPh sb="69" eb="71">
      <t>テンプ</t>
    </rPh>
    <rPh sb="73" eb="75">
      <t>テイシュツ</t>
    </rPh>
    <rPh sb="85" eb="87">
      <t>キニュウ</t>
    </rPh>
    <rPh sb="175" eb="177">
      <t>ロウニン</t>
    </rPh>
    <rPh sb="177" eb="178">
      <t>ハツ</t>
    </rPh>
    <rPh sb="182" eb="183">
      <t>ダイ</t>
    </rPh>
    <rPh sb="184" eb="185">
      <t>ゴウ</t>
    </rPh>
    <rPh sb="186" eb="188">
      <t>ロウロウ</t>
    </rPh>
    <rPh sb="188" eb="189">
      <t>ハツ</t>
    </rPh>
    <rPh sb="193" eb="194">
      <t>ダイ</t>
    </rPh>
    <rPh sb="195" eb="196">
      <t>ゴウ</t>
    </rPh>
    <rPh sb="196" eb="198">
      <t>レイワ</t>
    </rPh>
    <rPh sb="199" eb="200">
      <t>ネン</t>
    </rPh>
    <rPh sb="201" eb="202">
      <t>ガツ</t>
    </rPh>
    <rPh sb="204" eb="205">
      <t>ニチ</t>
    </rPh>
    <rPh sb="205" eb="207">
      <t>コウセイ</t>
    </rPh>
    <rPh sb="207" eb="210">
      <t>ロウドウショウ</t>
    </rPh>
    <rPh sb="210" eb="213">
      <t>ロウケンキョク</t>
    </rPh>
    <rPh sb="226" eb="227">
      <t>チョウ</t>
    </rPh>
    <rPh sb="228" eb="230">
      <t>ロウジン</t>
    </rPh>
    <rPh sb="230" eb="232">
      <t>ホケン</t>
    </rPh>
    <rPh sb="232" eb="234">
      <t>カチョウ</t>
    </rPh>
    <rPh sb="234" eb="236">
      <t>レンメイ</t>
    </rPh>
    <rPh sb="236" eb="238">
      <t>ツウチ</t>
    </rPh>
    <rPh sb="243" eb="246">
      <t>カクコウモク</t>
    </rPh>
    <rPh sb="247" eb="248">
      <t>チュウ</t>
    </rPh>
    <rPh sb="249" eb="251">
      <t>サンショウ</t>
    </rPh>
    <rPh sb="252" eb="253">
      <t>ウエ</t>
    </rPh>
    <rPh sb="254" eb="255">
      <t>オコナ</t>
    </rPh>
    <phoneticPr fontId="7"/>
  </si>
  <si>
    <t>（要提出）感染症又は災害の発生を理由とする通所介護等の介護報酬による評価　届出様式</t>
    <rPh sb="1" eb="2">
      <t>ヨウ</t>
    </rPh>
    <rPh sb="2" eb="4">
      <t>テイシュツ</t>
    </rPh>
    <rPh sb="5" eb="8">
      <t>カンセンショウ</t>
    </rPh>
    <rPh sb="8" eb="9">
      <t>マタ</t>
    </rPh>
    <rPh sb="10" eb="12">
      <t>サイガイ</t>
    </rPh>
    <rPh sb="13" eb="15">
      <t>ハッセイ</t>
    </rPh>
    <rPh sb="16" eb="18">
      <t>リユウ</t>
    </rPh>
    <rPh sb="21" eb="23">
      <t>ツウショ</t>
    </rPh>
    <rPh sb="23" eb="25">
      <t>カイゴ</t>
    </rPh>
    <rPh sb="25" eb="26">
      <t>トウ</t>
    </rPh>
    <rPh sb="27" eb="29">
      <t>カイゴ</t>
    </rPh>
    <rPh sb="29" eb="31">
      <t>ホウシュウ</t>
    </rPh>
    <rPh sb="34" eb="36">
      <t>ヒョウカ</t>
    </rPh>
    <rPh sb="37" eb="39">
      <t>トドケデ</t>
    </rPh>
    <rPh sb="39" eb="41">
      <t>ヨウシキ</t>
    </rPh>
    <phoneticPr fontId="7"/>
  </si>
  <si>
    <t>【施設保管】参考計算書：利用延人員数計算シート（通所リハビリテーション）</t>
    <rPh sb="3" eb="5">
      <t>ホカン</t>
    </rPh>
    <rPh sb="6" eb="8">
      <t>サンコウ</t>
    </rPh>
    <rPh sb="8" eb="11">
      <t>ケイサンショ</t>
    </rPh>
    <rPh sb="12" eb="14">
      <t>リヨウ</t>
    </rPh>
    <rPh sb="14" eb="15">
      <t>ノ</t>
    </rPh>
    <rPh sb="15" eb="17">
      <t>ジンイン</t>
    </rPh>
    <rPh sb="17" eb="18">
      <t>スウ</t>
    </rPh>
    <rPh sb="18" eb="20">
      <t>ケイサン</t>
    </rPh>
    <rPh sb="24" eb="26">
      <t>ツウショ</t>
    </rPh>
    <phoneticPr fontId="22"/>
  </si>
  <si>
    <t>【施設保管】参考計算書（Ａ）有資格者の割合の計算用</t>
    <rPh sb="14" eb="18">
      <t>ユウシカクシャ</t>
    </rPh>
    <rPh sb="19" eb="21">
      <t>ワリアイ</t>
    </rPh>
    <rPh sb="22" eb="24">
      <t>ケイサン</t>
    </rPh>
    <rPh sb="24" eb="25">
      <t>ヨウ</t>
    </rPh>
    <phoneticPr fontId="22"/>
  </si>
  <si>
    <t>【施設保管】参考計算書（Ｂ）10年以上有資格者の割合の計算用</t>
    <rPh sb="3" eb="5">
      <t>ホカン</t>
    </rPh>
    <rPh sb="6" eb="8">
      <t>サンコウ</t>
    </rPh>
    <rPh sb="8" eb="10">
      <t>ケイサン</t>
    </rPh>
    <rPh sb="10" eb="11">
      <t>ショ</t>
    </rPh>
    <rPh sb="16" eb="19">
      <t>ネンイジョウ</t>
    </rPh>
    <rPh sb="19" eb="23">
      <t>ユウシカクシャ</t>
    </rPh>
    <rPh sb="24" eb="26">
      <t>ワリアイ</t>
    </rPh>
    <rPh sb="27" eb="29">
      <t>ケイサン</t>
    </rPh>
    <rPh sb="29" eb="30">
      <t>ヨウ</t>
    </rPh>
    <phoneticPr fontId="22"/>
  </si>
  <si>
    <t>【施設保管】参考計算書（Ｃ）勤続７年以上職員の割合の計算用</t>
    <rPh sb="14" eb="16">
      <t>キンゾク</t>
    </rPh>
    <rPh sb="17" eb="18">
      <t>ネン</t>
    </rPh>
    <rPh sb="18" eb="20">
      <t>イジョウ</t>
    </rPh>
    <rPh sb="20" eb="22">
      <t>ショクイン</t>
    </rPh>
    <rPh sb="23" eb="25">
      <t>ワリアイ</t>
    </rPh>
    <rPh sb="26" eb="28">
      <t>ケイサン</t>
    </rPh>
    <rPh sb="28" eb="29">
      <t>ヨウ</t>
    </rPh>
    <phoneticPr fontId="22"/>
  </si>
  <si>
    <t>通所リハビリテーション事業所における移行支援加算に係る届出</t>
    <rPh sb="0" eb="2">
      <t>ツウショ</t>
    </rPh>
    <rPh sb="11" eb="14">
      <t>ジギョウショ</t>
    </rPh>
    <rPh sb="18" eb="20">
      <t>イコウ</t>
    </rPh>
    <rPh sb="20" eb="22">
      <t>シエン</t>
    </rPh>
    <rPh sb="22" eb="24">
      <t>カサン</t>
    </rPh>
    <rPh sb="25" eb="26">
      <t>カカ</t>
    </rPh>
    <rPh sb="27" eb="29">
      <t>トドケデ</t>
    </rPh>
    <phoneticPr fontId="22"/>
  </si>
  <si>
    <t>1　移行支援加算</t>
    <rPh sb="2" eb="4">
      <t>イコウ</t>
    </rPh>
    <rPh sb="4" eb="6">
      <t>シエン</t>
    </rPh>
    <rPh sb="6" eb="8">
      <t>カサン</t>
    </rPh>
    <phoneticPr fontId="22"/>
  </si>
  <si>
    <t>①のうち、指定通所介護等を実施した者の数（注２）</t>
    <rPh sb="13" eb="15">
      <t>ジッシ</t>
    </rPh>
    <rPh sb="17" eb="18">
      <t>モノ</t>
    </rPh>
    <rPh sb="19" eb="20">
      <t>カズ</t>
    </rPh>
    <rPh sb="21" eb="22">
      <t>チュウ</t>
    </rPh>
    <phoneticPr fontId="22"/>
  </si>
  <si>
    <t>３％超</t>
    <rPh sb="2" eb="3">
      <t>チョウ</t>
    </rPh>
    <phoneticPr fontId="22"/>
  </si>
  <si>
    <t>27％以上</t>
    <rPh sb="3" eb="5">
      <t>イジョウ</t>
    </rPh>
    <phoneticPr fontId="22"/>
  </si>
  <si>
    <t>注１：「指定通所介護等を実施」とは、指定通所介護、指定通所リハビリテーション、指定認知症対応型通所介護、指定小規模多機能型居宅介護、指定看護小規模多機能型居宅介護の利用及び自宅において役割を持って生活している場合、要介護から要支援へ区分変更と同時に指定地域密着型通所介護、介護予防通所リハビリテーション、介護予防認知症対応型通所介護、介護予防小規模多機能型居宅介護に移行した場合、就労に至った場合も含み、サービス提供の終了の事由が入院、介護保険施設への入所、指定認知症対応型共同生活介護等への移行を含めない。</t>
    <phoneticPr fontId="8"/>
  </si>
  <si>
    <t>注２：入院、入所、死亡を含む。</t>
    <rPh sb="0" eb="1">
      <t>チュウ</t>
    </rPh>
    <rPh sb="3" eb="5">
      <t>ニュウイン</t>
    </rPh>
    <rPh sb="6" eb="8">
      <t>ニュウショ</t>
    </rPh>
    <rPh sb="9" eb="11">
      <t>シボウ</t>
    </rPh>
    <rPh sb="12" eb="13">
      <t>フク</t>
    </rPh>
    <phoneticPr fontId="22"/>
  </si>
  <si>
    <t>①サービス提供体制強化加算（Ⅰ）　②サービス提供体制強化加算（Ⅱ）　③サービス提供体制強化加算（Ⅲ）</t>
    <rPh sb="5" eb="7">
      <t>テイキョウ</t>
    </rPh>
    <rPh sb="7" eb="9">
      <t>タイセイ</t>
    </rPh>
    <rPh sb="9" eb="11">
      <t>キョウカ</t>
    </rPh>
    <rPh sb="11" eb="13">
      <t>カサン</t>
    </rPh>
    <rPh sb="22" eb="24">
      <t>テイキョウ</t>
    </rPh>
    <rPh sb="24" eb="26">
      <t>タイセイ</t>
    </rPh>
    <rPh sb="26" eb="28">
      <t>キョウカ</t>
    </rPh>
    <rPh sb="28" eb="30">
      <t>カサン</t>
    </rPh>
    <rPh sb="39" eb="41">
      <t>テイキョウ</t>
    </rPh>
    <rPh sb="41" eb="43">
      <t>タイセイ</t>
    </rPh>
    <rPh sb="43" eb="45">
      <t>キョウカ</t>
    </rPh>
    <rPh sb="45" eb="47">
      <t>カサン</t>
    </rPh>
    <phoneticPr fontId="22"/>
  </si>
  <si>
    <t>介護職員等の状況</t>
    <rPh sb="0" eb="2">
      <t>カイゴ</t>
    </rPh>
    <rPh sb="2" eb="4">
      <t>ショクイン</t>
    </rPh>
    <rPh sb="4" eb="5">
      <t>トウ</t>
    </rPh>
    <rPh sb="6" eb="8">
      <t>ジョウキョウ</t>
    </rPh>
    <phoneticPr fontId="22"/>
  </si>
  <si>
    <t>①に占める②の割合が
７０％以上</t>
    <rPh sb="2" eb="3">
      <t>シ</t>
    </rPh>
    <rPh sb="7" eb="9">
      <t>ワリアイ</t>
    </rPh>
    <rPh sb="14" eb="16">
      <t>イジョウ</t>
    </rPh>
    <phoneticPr fontId="22"/>
  </si>
  <si>
    <t>①に占める②の割合が
５０％以上</t>
    <rPh sb="2" eb="3">
      <t>シ</t>
    </rPh>
    <rPh sb="7" eb="9">
      <t>ワリアイ</t>
    </rPh>
    <rPh sb="14" eb="16">
      <t>イジョウ</t>
    </rPh>
    <phoneticPr fontId="22"/>
  </si>
  <si>
    <t>・介護福祉士等の状況の計算書　【サービス提供体制強化加算（Ⅰ）、（Ⅱ）、（Ⅲ）】</t>
    <rPh sb="1" eb="3">
      <t>カイゴ</t>
    </rPh>
    <rPh sb="3" eb="6">
      <t>フクシシ</t>
    </rPh>
    <rPh sb="6" eb="7">
      <t>ナド</t>
    </rPh>
    <rPh sb="8" eb="10">
      <t>ジョウキョウ</t>
    </rPh>
    <rPh sb="11" eb="13">
      <t>ケイサン</t>
    </rPh>
    <rPh sb="13" eb="14">
      <t>ショ</t>
    </rPh>
    <phoneticPr fontId="22"/>
  </si>
  <si>
    <r>
      <rPr>
        <u/>
        <sz val="11"/>
        <color theme="1"/>
        <rFont val="HGSｺﾞｼｯｸM"/>
        <family val="3"/>
        <charset val="128"/>
      </rPr>
      <t>勤続年数の状況</t>
    </r>
    <r>
      <rPr>
        <sz val="11"/>
        <color theme="1"/>
        <rFont val="HGSｺﾞｼｯｸM"/>
        <family val="3"/>
        <charset val="128"/>
      </rPr>
      <t>【サービス提供体制強化加算（Ⅲ）】</t>
    </r>
    <phoneticPr fontId="22"/>
  </si>
  <si>
    <r>
      <t>・</t>
    </r>
    <r>
      <rPr>
        <sz val="11"/>
        <color theme="1"/>
        <rFont val="HGSｺﾞｼｯｸM"/>
        <family val="3"/>
        <charset val="128"/>
      </rPr>
      <t>勤続7年以上の者の占める割合の計算書</t>
    </r>
    <rPh sb="1" eb="3">
      <t>キンゾク</t>
    </rPh>
    <rPh sb="4" eb="5">
      <t>ネン</t>
    </rPh>
    <rPh sb="5" eb="7">
      <t>イジョウ</t>
    </rPh>
    <rPh sb="8" eb="9">
      <t>モノ</t>
    </rPh>
    <rPh sb="10" eb="11">
      <t>シ</t>
    </rPh>
    <rPh sb="13" eb="15">
      <t>ワリアイ</t>
    </rPh>
    <rPh sb="16" eb="18">
      <t>ケイサン</t>
    </rPh>
    <rPh sb="18" eb="19">
      <t>ショ</t>
    </rPh>
    <phoneticPr fontId="22"/>
  </si>
  <si>
    <t>（参考様式）</t>
    <rPh sb="1" eb="3">
      <t>サンコウ</t>
    </rPh>
    <rPh sb="3" eb="5">
      <t>ヨウシキ</t>
    </rPh>
    <phoneticPr fontId="22"/>
  </si>
  <si>
    <t>常勤の従業者が４週間に勤務すべき時間数（合計）　　       時間</t>
    <rPh sb="0" eb="2">
      <t>ジョウキン</t>
    </rPh>
    <rPh sb="3" eb="6">
      <t>ジュウギョウシャ</t>
    </rPh>
    <rPh sb="8" eb="10">
      <t>シュウカン</t>
    </rPh>
    <rPh sb="11" eb="13">
      <t>キンム</t>
    </rPh>
    <rPh sb="16" eb="19">
      <t>ジカンスウ</t>
    </rPh>
    <rPh sb="20" eb="22">
      <t>ゴウケイ</t>
    </rPh>
    <rPh sb="32" eb="34">
      <t>ジカン</t>
    </rPh>
    <phoneticPr fontId="22"/>
  </si>
  <si>
    <t>従業者の勤務の体制及び勤務形態一覧表</t>
  </si>
  <si>
    <r>
      <t xml:space="preserve">（　 </t>
    </r>
    <r>
      <rPr>
        <sz val="11"/>
        <rFont val="ＭＳ Ｐゴシック"/>
        <family val="3"/>
        <charset val="128"/>
      </rPr>
      <t xml:space="preserve">   </t>
    </r>
    <r>
      <rPr>
        <sz val="11"/>
        <rFont val="ＭＳ Ｐゴシック"/>
        <family val="3"/>
        <charset val="128"/>
      </rPr>
      <t>　年　　</t>
    </r>
    <r>
      <rPr>
        <sz val="11"/>
        <rFont val="ＭＳ Ｐゴシック"/>
        <family val="3"/>
        <charset val="128"/>
      </rPr>
      <t xml:space="preserve">  </t>
    </r>
    <r>
      <rPr>
        <sz val="11"/>
        <rFont val="ＭＳ Ｐゴシック"/>
        <family val="3"/>
        <charset val="128"/>
      </rPr>
      <t>　月分）</t>
    </r>
  </si>
  <si>
    <t>事業所名　 　（　　　　　                                   　　　　　　）</t>
  </si>
  <si>
    <t>勤務</t>
  </si>
  <si>
    <t>　　　第　　１　　週</t>
  </si>
  <si>
    <t>　　　第　　２　　週</t>
  </si>
  <si>
    <t>　　　第　　３　　週</t>
  </si>
  <si>
    <t>　　　第　　４　　週</t>
  </si>
  <si>
    <t>週平均</t>
    <rPh sb="0" eb="1">
      <t>シュウ</t>
    </rPh>
    <rPh sb="1" eb="3">
      <t>ヘイキン</t>
    </rPh>
    <phoneticPr fontId="22"/>
  </si>
  <si>
    <t>常勤換</t>
  </si>
  <si>
    <t>職　　種</t>
  </si>
  <si>
    <t>形態</t>
  </si>
  <si>
    <t>氏　　名</t>
  </si>
  <si>
    <t>４週の</t>
    <rPh sb="1" eb="2">
      <t>シュウ</t>
    </rPh>
    <phoneticPr fontId="22"/>
  </si>
  <si>
    <t>の勤務</t>
    <rPh sb="1" eb="3">
      <t>キンム</t>
    </rPh>
    <phoneticPr fontId="22"/>
  </si>
  <si>
    <t>算後の</t>
  </si>
  <si>
    <t>備　     考</t>
  </si>
  <si>
    <t>＊</t>
  </si>
  <si>
    <t>合 計</t>
  </si>
  <si>
    <t>人数</t>
  </si>
  <si>
    <t>備考１　＊欄には、当該月の曜日を記入してください。</t>
  </si>
  <si>
    <t>　　　２　申請する事業に係る従業者全員（管理者を含む。）について、４週間分の勤務すべき時間数を記入してください。夜勤、準夜勤については、網掛けをする等その旨を表示してください。</t>
    <rPh sb="34" eb="37">
      <t>シュウカンブン</t>
    </rPh>
    <rPh sb="56" eb="58">
      <t>ヤキン</t>
    </rPh>
    <rPh sb="59" eb="60">
      <t>ジュン</t>
    </rPh>
    <rPh sb="60" eb="62">
      <t>ヤキン</t>
    </rPh>
    <rPh sb="68" eb="70">
      <t>アミカ</t>
    </rPh>
    <rPh sb="74" eb="75">
      <t>トウ</t>
    </rPh>
    <rPh sb="77" eb="78">
      <t>ムネ</t>
    </rPh>
    <rPh sb="79" eb="81">
      <t>ヒョウジ</t>
    </rPh>
    <phoneticPr fontId="6"/>
  </si>
  <si>
    <t>　　　　　また、兼務がある場合には兼務関係を「備考欄」に記入してください。</t>
    <rPh sb="8" eb="10">
      <t>ケンム</t>
    </rPh>
    <rPh sb="13" eb="15">
      <t>バアイ</t>
    </rPh>
    <rPh sb="17" eb="19">
      <t>ケンム</t>
    </rPh>
    <rPh sb="19" eb="21">
      <t>カンケイ</t>
    </rPh>
    <rPh sb="23" eb="25">
      <t>ビコウ</t>
    </rPh>
    <rPh sb="25" eb="26">
      <t>ラン</t>
    </rPh>
    <rPh sb="28" eb="30">
      <t>キニュウ</t>
    </rPh>
    <phoneticPr fontId="22"/>
  </si>
  <si>
    <t>　　　　　※　勤務時間　①         ～          （    時間）、②          ～           （    時間）、③         ～          （    時間）、④         ～          （    時間）</t>
  </si>
  <si>
    <t>　　　３　職種ごとに下記の勤務形態の区分の順にまとめて記載し、「週平均の勤務時間｣と「常勤換算後の人数｣については、職種ごとのＡの小計と、Ｂ～Ｄまでを加えた数の小計の行を挿入してください。</t>
    <rPh sb="32" eb="33">
      <t>シュウ</t>
    </rPh>
    <rPh sb="33" eb="35">
      <t>ヘイキン</t>
    </rPh>
    <rPh sb="36" eb="38">
      <t>キンム</t>
    </rPh>
    <rPh sb="38" eb="40">
      <t>ジカン</t>
    </rPh>
    <rPh sb="43" eb="45">
      <t>ジョウキン</t>
    </rPh>
    <rPh sb="45" eb="47">
      <t>カンザン</t>
    </rPh>
    <rPh sb="47" eb="48">
      <t>ゴ</t>
    </rPh>
    <rPh sb="49" eb="51">
      <t>ニンズウ</t>
    </rPh>
    <phoneticPr fontId="6"/>
  </si>
  <si>
    <t>勤務形態の区分　Ａ：常勤で専従　Ｂ：常勤で兼務　Ｃ：常勤以外で専従　Ｄ：常勤以外で兼務</t>
  </si>
  <si>
    <t>（Ｂ．Ｄの勤務形態のときは、上記表の備考欄に兼務先を記入して下さい。）</t>
  </si>
  <si>
    <t>　　　４　常勤換算が必要な職種は、Ａ～Ｄの「週平均の勤務時間」をすべて足し、常勤の従業者が週に勤務すべき時間数で割って、「常勤換算後の人数」を算出してください。</t>
    <rPh sb="5" eb="7">
      <t>ジョウキン</t>
    </rPh>
    <rPh sb="7" eb="9">
      <t>カンザン</t>
    </rPh>
    <rPh sb="10" eb="12">
      <t>ヒツヨウ</t>
    </rPh>
    <rPh sb="13" eb="15">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ワ</t>
    </rPh>
    <rPh sb="61" eb="63">
      <t>ジョウキン</t>
    </rPh>
    <rPh sb="63" eb="65">
      <t>カンザン</t>
    </rPh>
    <rPh sb="65" eb="66">
      <t>ゴ</t>
    </rPh>
    <rPh sb="67" eb="69">
      <t>ニンズウ</t>
    </rPh>
    <rPh sb="71" eb="73">
      <t>サンシュツ</t>
    </rPh>
    <phoneticPr fontId="22"/>
  </si>
  <si>
    <t>　　　５　算出にあたっては、小数点以下第２位を切り捨ててください。</t>
    <phoneticPr fontId="22"/>
  </si>
  <si>
    <t>　　　６　当該事業所・施設に係る組織体制図（任意様式）を添付してください。</t>
    <phoneticPr fontId="22"/>
  </si>
  <si>
    <t>（加算様式Ⅲ-9）</t>
    <rPh sb="1" eb="3">
      <t>カサン</t>
    </rPh>
    <rPh sb="3" eb="5">
      <t>ヨウシキ</t>
    </rPh>
    <phoneticPr fontId="22"/>
  </si>
  <si>
    <t>4. 通常規模の事業所
　（病院・診療所）
7. 通常規模の事業所
（介護老人保健施設）
A. 通常規模の事業所
（介護医療院）
5.  大規模の事業所
   （Ⅰ）
　（病院・診療所）
8. 大規模の事業所
　（Ⅰ）
（介護老人保健施設）
B. 大規模の事業所
　（Ⅰ）
（介護医療院）
6. 大規模の事業所
　（Ⅱ）
　（病院・診療所）
9. 大規模の事業所
　（Ⅱ）
（介護老人保健施設）
C. 大規模の事業所
　（Ⅱ）
（介護医療院）</t>
    <rPh sb="14" eb="16">
      <t>ビョウイン</t>
    </rPh>
    <rPh sb="17" eb="20">
      <t>シンリョウジョ</t>
    </rPh>
    <rPh sb="37" eb="39">
      <t>カイゴ</t>
    </rPh>
    <rPh sb="39" eb="41">
      <t>ロウジン</t>
    </rPh>
    <rPh sb="41" eb="43">
      <t>ホケン</t>
    </rPh>
    <rPh sb="43" eb="45">
      <t>シセツ</t>
    </rPh>
    <rPh sb="64" eb="66">
      <t>イリョウ</t>
    </rPh>
    <rPh sb="66" eb="67">
      <t>イン</t>
    </rPh>
    <rPh sb="150" eb="152">
      <t>イリョウ</t>
    </rPh>
    <rPh sb="152" eb="153">
      <t>イン</t>
    </rPh>
    <rPh sb="233" eb="235">
      <t>イリョウ</t>
    </rPh>
    <rPh sb="235" eb="236">
      <t>イン</t>
    </rPh>
    <phoneticPr fontId="22"/>
  </si>
  <si>
    <t>１.なし
２.あり</t>
    <phoneticPr fontId="22"/>
  </si>
  <si>
    <t>1. 病院又は診療所
2. 介護老人保健施設
3. 介護医療院</t>
    <rPh sb="16" eb="18">
      <t>カイゴ</t>
    </rPh>
    <rPh sb="18" eb="20">
      <t>ロウジン</t>
    </rPh>
    <rPh sb="20" eb="22">
      <t>ホケン</t>
    </rPh>
    <rPh sb="30" eb="32">
      <t>カイゴ</t>
    </rPh>
    <rPh sb="32" eb="34">
      <t>イリョウ</t>
    </rPh>
    <rPh sb="34" eb="35">
      <t>イン</t>
    </rPh>
    <phoneticPr fontId="22"/>
  </si>
  <si>
    <t>サービス種類（　　　　　　　　介護医療院  　　　　　　　　　）</t>
    <rPh sb="15" eb="17">
      <t>カイゴ</t>
    </rPh>
    <rPh sb="17" eb="19">
      <t>イリョウ</t>
    </rPh>
    <rPh sb="19" eb="20">
      <t>イン</t>
    </rPh>
    <phoneticPr fontId="79"/>
  </si>
  <si>
    <t>（参考様式）</t>
    <rPh sb="1" eb="3">
      <t>サンコウ</t>
    </rPh>
    <rPh sb="3" eb="5">
      <t>ヨウシキ</t>
    </rPh>
    <phoneticPr fontId="7"/>
  </si>
  <si>
    <r>
      <t>はい　　→２</t>
    </r>
    <r>
      <rPr>
        <sz val="11"/>
        <color theme="1"/>
        <rFont val="游ゴシック"/>
        <family val="3"/>
        <charset val="128"/>
        <scheme val="minor"/>
      </rPr>
      <t>へ</t>
    </r>
    <phoneticPr fontId="7"/>
  </si>
  <si>
    <r>
      <t>いいえ　→B（例外式）</t>
    </r>
    <r>
      <rPr>
        <sz val="11"/>
        <color theme="1"/>
        <rFont val="游ゴシック"/>
        <family val="3"/>
        <charset val="128"/>
        <scheme val="minor"/>
      </rPr>
      <t>に従って計算してください。</t>
    </r>
    <rPh sb="7" eb="9">
      <t>レイガイ</t>
    </rPh>
    <rPh sb="9" eb="10">
      <t>シキ</t>
    </rPh>
    <rPh sb="12" eb="13">
      <t>シタガ</t>
    </rPh>
    <rPh sb="15" eb="17">
      <t>ケイサン</t>
    </rPh>
    <phoneticPr fontId="7"/>
  </si>
  <si>
    <r>
      <t>はい　　→B（例外式）</t>
    </r>
    <r>
      <rPr>
        <sz val="11"/>
        <color theme="1"/>
        <rFont val="游ゴシック"/>
        <family val="3"/>
        <charset val="128"/>
        <scheme val="minor"/>
      </rPr>
      <t>に従って計算してください。</t>
    </r>
    <rPh sb="7" eb="9">
      <t>レイガイ</t>
    </rPh>
    <rPh sb="9" eb="10">
      <t>シキ</t>
    </rPh>
    <rPh sb="12" eb="13">
      <t>シタガ</t>
    </rPh>
    <rPh sb="15" eb="17">
      <t>ケイサン</t>
    </rPh>
    <phoneticPr fontId="7"/>
  </si>
  <si>
    <r>
      <t>いいえ　→A（算定式）</t>
    </r>
    <r>
      <rPr>
        <sz val="11"/>
        <color theme="1"/>
        <rFont val="游ゴシック"/>
        <family val="3"/>
        <charset val="128"/>
        <scheme val="minor"/>
      </rPr>
      <t>に従って計算してください。</t>
    </r>
    <rPh sb="7" eb="9">
      <t>サンテイ</t>
    </rPh>
    <rPh sb="9" eb="10">
      <t>シキ</t>
    </rPh>
    <rPh sb="12" eb="13">
      <t>シタガ</t>
    </rPh>
    <rPh sb="15" eb="17">
      <t>ケイサン</t>
    </rPh>
    <phoneticPr fontId="7"/>
  </si>
  <si>
    <t>A（算定式）</t>
    <rPh sb="2" eb="4">
      <t>サンテイ</t>
    </rPh>
    <rPh sb="4" eb="5">
      <t>シキ</t>
    </rPh>
    <phoneticPr fontId="22"/>
  </si>
  <si>
    <t>（人）</t>
    <rPh sb="1" eb="2">
      <t>ニン</t>
    </rPh>
    <phoneticPr fontId="22"/>
  </si>
  <si>
    <t>＝</t>
    <phoneticPr fontId="22"/>
  </si>
  <si>
    <t>B（例外式）</t>
    <rPh sb="2" eb="4">
      <t>レイガイ</t>
    </rPh>
    <rPh sb="4" eb="5">
      <t>シキ</t>
    </rPh>
    <phoneticPr fontId="22"/>
  </si>
  <si>
    <t>利用定員の９０％に、予定される１月当たりの営業日数を乗じて得た数で算定してください。</t>
    <rPh sb="0" eb="2">
      <t>リヨウ</t>
    </rPh>
    <rPh sb="2" eb="4">
      <t>テイイン</t>
    </rPh>
    <rPh sb="10" eb="12">
      <t>ヨテイ</t>
    </rPh>
    <rPh sb="11" eb="12">
      <t>ヘイネンド</t>
    </rPh>
    <rPh sb="16" eb="17">
      <t>ツキ</t>
    </rPh>
    <rPh sb="17" eb="18">
      <t>ア</t>
    </rPh>
    <rPh sb="21" eb="23">
      <t>エイギョウ</t>
    </rPh>
    <rPh sb="23" eb="25">
      <t>ニッスウ</t>
    </rPh>
    <rPh sb="26" eb="27">
      <t>ジョウ</t>
    </rPh>
    <rPh sb="29" eb="30">
      <t>エ</t>
    </rPh>
    <rPh sb="31" eb="32">
      <t>カズ</t>
    </rPh>
    <rPh sb="33" eb="35">
      <t>サンテイ</t>
    </rPh>
    <phoneticPr fontId="22"/>
  </si>
  <si>
    <t>定員</t>
    <rPh sb="0" eb="2">
      <t>テイイン</t>
    </rPh>
    <phoneticPr fontId="22"/>
  </si>
  <si>
    <t>月平均
営業日数</t>
    <rPh sb="0" eb="3">
      <t>ツキヘイキン</t>
    </rPh>
    <rPh sb="4" eb="6">
      <t>エイギョウ</t>
    </rPh>
    <rPh sb="6" eb="8">
      <t>ニッスウ</t>
    </rPh>
    <phoneticPr fontId="22"/>
  </si>
  <si>
    <t>平均利用延人員数〔B〕</t>
    <rPh sb="0" eb="2">
      <t>ヘイキン</t>
    </rPh>
    <rPh sb="2" eb="4">
      <t>リヨウ</t>
    </rPh>
    <rPh sb="4" eb="5">
      <t>ノ</t>
    </rPh>
    <rPh sb="5" eb="7">
      <t>ジンイン</t>
    </rPh>
    <rPh sb="7" eb="8">
      <t>スウ</t>
    </rPh>
    <phoneticPr fontId="22"/>
  </si>
  <si>
    <t>×</t>
    <phoneticPr fontId="22"/>
  </si>
  <si>
    <t>（日）</t>
    <rPh sb="1" eb="2">
      <t>ニチ</t>
    </rPh>
    <phoneticPr fontId="22"/>
  </si>
  <si>
    <t>※小数点以下切り捨て</t>
    <rPh sb="1" eb="4">
      <t>ショウスウテン</t>
    </rPh>
    <rPh sb="4" eb="6">
      <t>イカ</t>
    </rPh>
    <rPh sb="6" eb="7">
      <t>キ</t>
    </rPh>
    <rPh sb="8" eb="9">
      <t>ス</t>
    </rPh>
    <phoneticPr fontId="22"/>
  </si>
  <si>
    <t>◆計算結果</t>
    <rPh sb="1" eb="3">
      <t>ケイサン</t>
    </rPh>
    <rPh sb="3" eb="5">
      <t>ケッカ</t>
    </rPh>
    <phoneticPr fontId="22"/>
  </si>
  <si>
    <t>・７５０人以下の場合</t>
    <rPh sb="4" eb="5">
      <t>ニン</t>
    </rPh>
    <rPh sb="5" eb="7">
      <t>イカ</t>
    </rPh>
    <rPh sb="8" eb="10">
      <t>バアイ</t>
    </rPh>
    <phoneticPr fontId="22"/>
  </si>
  <si>
    <t>※平均利用延人員数は、小数点以下も含めて判断します。
（例）計算結果が「750.001・・・」の場合は大規模（Ⅰ）
⇒その場合、〔A〕または〔B〕に「750.001」と記載してください。</t>
    <rPh sb="1" eb="6">
      <t>ヘイキンリヨウノベ</t>
    </rPh>
    <rPh sb="6" eb="8">
      <t>ジンイン</t>
    </rPh>
    <rPh sb="8" eb="9">
      <t>スウ</t>
    </rPh>
    <rPh sb="11" eb="14">
      <t>ショウスウテン</t>
    </rPh>
    <rPh sb="14" eb="16">
      <t>イカ</t>
    </rPh>
    <rPh sb="17" eb="18">
      <t>フク</t>
    </rPh>
    <rPh sb="20" eb="22">
      <t>ハンダン</t>
    </rPh>
    <rPh sb="28" eb="29">
      <t>レイ</t>
    </rPh>
    <rPh sb="30" eb="32">
      <t>ケイサン</t>
    </rPh>
    <rPh sb="32" eb="34">
      <t>ケッカ</t>
    </rPh>
    <rPh sb="48" eb="50">
      <t>バアイ</t>
    </rPh>
    <rPh sb="51" eb="54">
      <t>ダイキボ</t>
    </rPh>
    <rPh sb="61" eb="63">
      <t>バアイ</t>
    </rPh>
    <rPh sb="84" eb="86">
      <t>キサイ</t>
    </rPh>
    <phoneticPr fontId="22"/>
  </si>
  <si>
    <t>・７５０人超～９００人以下の場合</t>
    <rPh sb="4" eb="5">
      <t>ニン</t>
    </rPh>
    <rPh sb="5" eb="6">
      <t>チョウ</t>
    </rPh>
    <rPh sb="10" eb="11">
      <t>ニン</t>
    </rPh>
    <rPh sb="11" eb="13">
      <t>イカ</t>
    </rPh>
    <rPh sb="14" eb="16">
      <t>バアイ</t>
    </rPh>
    <phoneticPr fontId="22"/>
  </si>
  <si>
    <t>・９００人超の場合</t>
    <rPh sb="4" eb="5">
      <t>ニン</t>
    </rPh>
    <rPh sb="5" eb="6">
      <t>チョウ</t>
    </rPh>
    <rPh sb="7" eb="9">
      <t>バアイ</t>
    </rPh>
    <phoneticPr fontId="22"/>
  </si>
  <si>
    <r>
      <t>　「勤続7年以上職員の割合の算出」については、常勤換算方法により算出した前年度（３月を除く。*）の常勤換算により算出した、毎月の数値の平均をもって判断します。
【（例）</t>
    </r>
    <r>
      <rPr>
        <sz val="9"/>
        <color rgb="FFFF0000"/>
        <rFont val="ＭＳ Ｐ明朝"/>
        <family val="1"/>
        <charset val="128"/>
      </rPr>
      <t>令和3</t>
    </r>
    <r>
      <rPr>
        <sz val="9"/>
        <rFont val="ＭＳ Ｐ明朝"/>
        <family val="1"/>
        <charset val="128"/>
      </rPr>
      <t>年度に届出を行う場合は、</t>
    </r>
    <r>
      <rPr>
        <sz val="9"/>
        <color rgb="FFFF0000"/>
        <rFont val="ＭＳ Ｐ明朝"/>
        <family val="1"/>
        <charset val="128"/>
      </rPr>
      <t>令和2年</t>
    </r>
    <r>
      <rPr>
        <sz val="9"/>
        <rFont val="ＭＳ Ｐ明朝"/>
        <family val="1"/>
        <charset val="128"/>
      </rPr>
      <t>4月から</t>
    </r>
    <r>
      <rPr>
        <sz val="9"/>
        <color rgb="FFFF0000"/>
        <rFont val="ＭＳ Ｐ明朝"/>
        <family val="1"/>
        <charset val="128"/>
      </rPr>
      <t>令和3年</t>
    </r>
    <r>
      <rPr>
        <sz val="9"/>
        <rFont val="ＭＳ Ｐ明朝"/>
        <family val="1"/>
        <charset val="128"/>
      </rPr>
      <t>2月まで】
　　　　　　</t>
    </r>
    <r>
      <rPr>
        <sz val="9"/>
        <color indexed="53"/>
        <rFont val="HG丸ｺﾞｼｯｸM-PRO"/>
        <family val="3"/>
        <charset val="128"/>
      </rPr>
      <t>※なお、常勤換算人数の計算に当たっては、計算の都度、小数点第２位以下は切り捨てて計算してください。</t>
    </r>
    <rPh sb="82" eb="83">
      <t>レイ</t>
    </rPh>
    <rPh sb="84" eb="86">
      <t>レイワ</t>
    </rPh>
    <rPh sb="99" eb="101">
      <t>レイワ</t>
    </rPh>
    <rPh sb="107" eb="109">
      <t>レイワ</t>
    </rPh>
    <phoneticPr fontId="22"/>
  </si>
  <si>
    <t>勤続7年以上職員</t>
    <rPh sb="0" eb="2">
      <t>キンゾク</t>
    </rPh>
    <rPh sb="3" eb="4">
      <t>ネン</t>
    </rPh>
    <rPh sb="4" eb="6">
      <t>イジョウ</t>
    </rPh>
    <rPh sb="6" eb="8">
      <t>ショクイン</t>
    </rPh>
    <phoneticPr fontId="22"/>
  </si>
  <si>
    <t>令和４年度における通所リハビリテーション費の算定区分の確認について</t>
    <rPh sb="0" eb="2">
      <t>レイワ</t>
    </rPh>
    <rPh sb="3" eb="4">
      <t>ネン</t>
    </rPh>
    <rPh sb="4" eb="5">
      <t>ド</t>
    </rPh>
    <rPh sb="9" eb="11">
      <t>ツウショ</t>
    </rPh>
    <rPh sb="20" eb="21">
      <t>ヒ</t>
    </rPh>
    <rPh sb="22" eb="24">
      <t>サンテイ</t>
    </rPh>
    <rPh sb="24" eb="26">
      <t>クブン</t>
    </rPh>
    <rPh sb="27" eb="29">
      <t>カクニン</t>
    </rPh>
    <phoneticPr fontId="7"/>
  </si>
  <si>
    <t>　指定通所リハビリテーションの報酬を算定するに当たっては、前年度の実績（令和３年４月～令和４年２月）に基づき、当該事業所（令和４年度）の事業所規模が決定されます。下記に従い令和３年度の１月当たりの平均利用延人員数を計算してください。</t>
    <rPh sb="1" eb="3">
      <t>シテイ</t>
    </rPh>
    <rPh sb="15" eb="17">
      <t>ホウシュウ</t>
    </rPh>
    <rPh sb="18" eb="20">
      <t>サンテイ</t>
    </rPh>
    <rPh sb="23" eb="24">
      <t>ア</t>
    </rPh>
    <rPh sb="29" eb="32">
      <t>ゼンネンド</t>
    </rPh>
    <rPh sb="33" eb="35">
      <t>ジッセキ</t>
    </rPh>
    <rPh sb="36" eb="38">
      <t>レイ</t>
    </rPh>
    <rPh sb="39" eb="40">
      <t>ネン</t>
    </rPh>
    <rPh sb="41" eb="42">
      <t>ガツ</t>
    </rPh>
    <rPh sb="43" eb="45">
      <t>レイワ</t>
    </rPh>
    <rPh sb="46" eb="47">
      <t>ネン</t>
    </rPh>
    <rPh sb="48" eb="49">
      <t>ガツ</t>
    </rPh>
    <rPh sb="51" eb="52">
      <t>モト</t>
    </rPh>
    <rPh sb="55" eb="57">
      <t>トウガイ</t>
    </rPh>
    <rPh sb="57" eb="60">
      <t>ジギョウショ</t>
    </rPh>
    <rPh sb="64" eb="66">
      <t>ネンド</t>
    </rPh>
    <rPh sb="68" eb="71">
      <t>ジギョウショ</t>
    </rPh>
    <rPh sb="71" eb="73">
      <t>キボ</t>
    </rPh>
    <rPh sb="74" eb="76">
      <t>ケッテイ</t>
    </rPh>
    <rPh sb="81" eb="83">
      <t>カキ</t>
    </rPh>
    <rPh sb="84" eb="85">
      <t>シタガ</t>
    </rPh>
    <rPh sb="86" eb="88">
      <t>レイワ</t>
    </rPh>
    <rPh sb="90" eb="91">
      <t>ド</t>
    </rPh>
    <rPh sb="93" eb="94">
      <t>ゲツ</t>
    </rPh>
    <rPh sb="94" eb="95">
      <t>ア</t>
    </rPh>
    <rPh sb="98" eb="100">
      <t>ヘイキン</t>
    </rPh>
    <rPh sb="100" eb="102">
      <t>リヨウ</t>
    </rPh>
    <rPh sb="102" eb="103">
      <t>ノ</t>
    </rPh>
    <rPh sb="103" eb="105">
      <t>ジンイン</t>
    </rPh>
    <rPh sb="105" eb="106">
      <t>スウ</t>
    </rPh>
    <rPh sb="107" eb="109">
      <t>ケイサン</t>
    </rPh>
    <phoneticPr fontId="7"/>
  </si>
  <si>
    <t>１　令和３年度の実績（４月から２月まで）が６月以上あるか。</t>
    <rPh sb="2" eb="4">
      <t>レイワ</t>
    </rPh>
    <rPh sb="5" eb="7">
      <t>ネンド</t>
    </rPh>
    <rPh sb="6" eb="7">
      <t>ド</t>
    </rPh>
    <rPh sb="8" eb="10">
      <t>ジッセキ</t>
    </rPh>
    <rPh sb="12" eb="13">
      <t>ガツ</t>
    </rPh>
    <rPh sb="16" eb="17">
      <t>ガツ</t>
    </rPh>
    <rPh sb="22" eb="23">
      <t>ツキ</t>
    </rPh>
    <rPh sb="23" eb="25">
      <t>イジョウ</t>
    </rPh>
    <phoneticPr fontId="7"/>
  </si>
  <si>
    <t>２　令和４年４月１日に定員を前年度より２５％以上変更するか。</t>
    <rPh sb="2" eb="4">
      <t>レイワ</t>
    </rPh>
    <rPh sb="5" eb="6">
      <t>ネン</t>
    </rPh>
    <rPh sb="7" eb="8">
      <t>ガツ</t>
    </rPh>
    <rPh sb="9" eb="10">
      <t>ニチ</t>
    </rPh>
    <rPh sb="11" eb="13">
      <t>テイイン</t>
    </rPh>
    <rPh sb="14" eb="17">
      <t>ゼンネンド</t>
    </rPh>
    <rPh sb="22" eb="24">
      <t>イジョウ</t>
    </rPh>
    <rPh sb="24" eb="26">
      <t>ヘンコウ</t>
    </rPh>
    <phoneticPr fontId="7"/>
  </si>
  <si>
    <t>令和３年度の１月当たりの平均利用延人員数を計算してください。（２月サービス提供分まで）</t>
    <rPh sb="0" eb="2">
      <t>レイワ</t>
    </rPh>
    <rPh sb="3" eb="5">
      <t>ネンド</t>
    </rPh>
    <rPh sb="4" eb="5">
      <t>ド</t>
    </rPh>
    <rPh sb="7" eb="8">
      <t>ツキ</t>
    </rPh>
    <rPh sb="8" eb="9">
      <t>ア</t>
    </rPh>
    <rPh sb="12" eb="14">
      <t>ヘイキン</t>
    </rPh>
    <rPh sb="14" eb="16">
      <t>リヨウ</t>
    </rPh>
    <rPh sb="16" eb="17">
      <t>ノ</t>
    </rPh>
    <rPh sb="17" eb="19">
      <t>ジンイン</t>
    </rPh>
    <rPh sb="19" eb="20">
      <t>スウ</t>
    </rPh>
    <rPh sb="21" eb="23">
      <t>ケイサン</t>
    </rPh>
    <rPh sb="32" eb="33">
      <t>ガツ</t>
    </rPh>
    <rPh sb="37" eb="39">
      <t>テイキョウ</t>
    </rPh>
    <rPh sb="39" eb="40">
      <t>ブン</t>
    </rPh>
    <phoneticPr fontId="22"/>
  </si>
  <si>
    <t>計算にあたっては、必ず「別紙１：計算方法」をご確認ください。</t>
  </si>
  <si>
    <t>令和３年</t>
    <rPh sb="0" eb="2">
      <t>レイワ</t>
    </rPh>
    <rPh sb="3" eb="4">
      <t>ネン</t>
    </rPh>
    <phoneticPr fontId="7"/>
  </si>
  <si>
    <t>令和４年</t>
    <rPh sb="0" eb="2">
      <t>レイワ</t>
    </rPh>
    <rPh sb="3" eb="4">
      <t>ネン</t>
    </rPh>
    <phoneticPr fontId="22"/>
  </si>
  <si>
    <t>４月～２月
合計</t>
    <rPh sb="1" eb="2">
      <t>ガツ</t>
    </rPh>
    <rPh sb="4" eb="5">
      <t>ガツ</t>
    </rPh>
    <rPh sb="6" eb="8">
      <t>ゴウケイ</t>
    </rPh>
    <rPh sb="7" eb="8">
      <t>ケイ</t>
    </rPh>
    <phoneticPr fontId="22"/>
  </si>
  <si>
    <t>通所リハビリ
テーション
※１</t>
    <rPh sb="0" eb="2">
      <t>ツウショ</t>
    </rPh>
    <phoneticPr fontId="82"/>
  </si>
  <si>
    <t>２時間以上３時間未満及び
３時間以上４時間未満</t>
    <rPh sb="1" eb="3">
      <t>ジカン</t>
    </rPh>
    <rPh sb="3" eb="5">
      <t>イジョウ</t>
    </rPh>
    <rPh sb="6" eb="8">
      <t>ジカン</t>
    </rPh>
    <rPh sb="8" eb="10">
      <t>ミマン</t>
    </rPh>
    <rPh sb="10" eb="11">
      <t>オヨ</t>
    </rPh>
    <phoneticPr fontId="22"/>
  </si>
  <si>
    <t>４時間以上５時間未満及び
５時間以上６時間未満</t>
    <rPh sb="1" eb="3">
      <t>ジカン</t>
    </rPh>
    <rPh sb="3" eb="5">
      <t>イジョウ</t>
    </rPh>
    <rPh sb="6" eb="8">
      <t>ジカン</t>
    </rPh>
    <rPh sb="8" eb="10">
      <t>ミマン</t>
    </rPh>
    <rPh sb="10" eb="11">
      <t>オヨ</t>
    </rPh>
    <phoneticPr fontId="22"/>
  </si>
  <si>
    <t>６時間以上７時間未満及び
７時間以上８時間未満</t>
    <rPh sb="1" eb="3">
      <t>ジカン</t>
    </rPh>
    <rPh sb="3" eb="5">
      <t>イジョウ</t>
    </rPh>
    <rPh sb="6" eb="8">
      <t>ジカン</t>
    </rPh>
    <rPh sb="8" eb="10">
      <t>ミマン</t>
    </rPh>
    <rPh sb="10" eb="11">
      <t>オヨ</t>
    </rPh>
    <phoneticPr fontId="22"/>
  </si>
  <si>
    <t>介護予防
通所リハビリ
テーション
※２・３</t>
    <rPh sb="0" eb="2">
      <t>カイゴ</t>
    </rPh>
    <rPh sb="2" eb="4">
      <t>ヨボウ</t>
    </rPh>
    <rPh sb="5" eb="7">
      <t>ツウショ</t>
    </rPh>
    <phoneticPr fontId="82"/>
  </si>
  <si>
    <t>２時間以上４時間未満</t>
    <rPh sb="1" eb="5">
      <t>ジカンイジョウ</t>
    </rPh>
    <rPh sb="6" eb="8">
      <t>ジカン</t>
    </rPh>
    <rPh sb="8" eb="10">
      <t>ミマン</t>
    </rPh>
    <phoneticPr fontId="22"/>
  </si>
  <si>
    <t>４時間以上６時間未満</t>
    <rPh sb="1" eb="5">
      <t>ジカンイジョウ</t>
    </rPh>
    <rPh sb="6" eb="8">
      <t>ジカン</t>
    </rPh>
    <rPh sb="8" eb="10">
      <t>ミマン</t>
    </rPh>
    <phoneticPr fontId="22"/>
  </si>
  <si>
    <t>６時間以上</t>
    <rPh sb="1" eb="5">
      <t>ジカンイジョウ</t>
    </rPh>
    <phoneticPr fontId="2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</si>
  <si>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
　　 実施している場合は、以下の</t>
    </r>
    <r>
      <rPr>
        <b/>
        <u/>
        <sz val="10"/>
        <color theme="1"/>
        <rFont val="ＭＳ Ｐゴシック"/>
        <family val="3"/>
        <charset val="128"/>
      </rPr>
      <t>いずれか</t>
    </r>
    <r>
      <rPr>
        <sz val="10"/>
        <color theme="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
　　　　提供を受けた者が６人である場合、当該日の「同時にサービスの提供を受けた者の最大数」は「６人」となる。
　　　　また、１月間の営業日が22日であり、すべての営業日の「同時にサービスの提供を受けた者の最大数」が「６人」
　　　　であった場合、「同時にサービスの提供を受けた者の最大数を営業日ごとに加えた数は132人」となる。）
※３　１月間（暦月）、正月等の特別な期間を除いて毎日事業を実施した月は○を記入してください。
　　　　（利用延人員数が6/7になります。）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5">
      <t>カイゴ</t>
    </rPh>
    <rPh sb="75" eb="77">
      <t>ヨボウ</t>
    </rPh>
    <rPh sb="77" eb="79">
      <t>ツウショ</t>
    </rPh>
    <rPh sb="89" eb="91">
      <t>シテイ</t>
    </rPh>
    <rPh sb="96" eb="97">
      <t>ウ</t>
    </rPh>
    <rPh sb="119" eb="121">
      <t>ジッシ</t>
    </rPh>
    <rPh sb="125" eb="127">
      <t>バアイ</t>
    </rPh>
    <rPh sb="129" eb="131">
      <t>イカ</t>
    </rPh>
    <rPh sb="137" eb="138">
      <t>オコナ</t>
    </rPh>
    <rPh sb="153" eb="155">
      <t>カクツキ</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41" eb="242">
      <t>レイ</t>
    </rPh>
    <rPh sb="245" eb="248">
      <t>エイギョウビ</t>
    </rPh>
    <rPh sb="254" eb="255">
      <t>トキ</t>
    </rPh>
    <rPh sb="258" eb="259">
      <t>トキ</t>
    </rPh>
    <rPh sb="260" eb="262">
      <t>ドウジ</t>
    </rPh>
    <rPh sb="267" eb="269">
      <t>テイキョウ</t>
    </rPh>
    <rPh sb="270" eb="271">
      <t>ウ</t>
    </rPh>
    <rPh sb="273" eb="274">
      <t>モノ</t>
    </rPh>
    <rPh sb="276" eb="277">
      <t>ニン</t>
    </rPh>
    <rPh sb="280" eb="281">
      <t>トキ</t>
    </rPh>
    <rPh sb="284" eb="285">
      <t>トキ</t>
    </rPh>
    <rPh sb="286" eb="288">
      <t>ドウジ</t>
    </rPh>
    <rPh sb="298" eb="300">
      <t>テイキョウ</t>
    </rPh>
    <rPh sb="301" eb="302">
      <t>ウ</t>
    </rPh>
    <rPh sb="304" eb="305">
      <t>モノ</t>
    </rPh>
    <rPh sb="307" eb="308">
      <t>ニン</t>
    </rPh>
    <rPh sb="311" eb="313">
      <t>バアイ</t>
    </rPh>
    <rPh sb="314" eb="316">
      <t>トウガイ</t>
    </rPh>
    <rPh sb="316" eb="317">
      <t>ビ</t>
    </rPh>
    <rPh sb="319" eb="321">
      <t>ドウジ</t>
    </rPh>
    <rPh sb="327" eb="329">
      <t>テイキョウ</t>
    </rPh>
    <rPh sb="330" eb="331">
      <t>ウ</t>
    </rPh>
    <rPh sb="333" eb="334">
      <t>モノ</t>
    </rPh>
    <rPh sb="335" eb="338">
      <t>サイダイスウ</t>
    </rPh>
    <rPh sb="342" eb="343">
      <t>ニン</t>
    </rPh>
    <rPh sb="357" eb="358">
      <t>ツキ</t>
    </rPh>
    <rPh sb="358" eb="359">
      <t>アイダ</t>
    </rPh>
    <rPh sb="360" eb="363">
      <t>エイギョウビ</t>
    </rPh>
    <rPh sb="366" eb="367">
      <t>ニチ</t>
    </rPh>
    <rPh sb="375" eb="378">
      <t>エイギョウビ</t>
    </rPh>
    <rPh sb="380" eb="382">
      <t>ドウジ</t>
    </rPh>
    <rPh sb="388" eb="390">
      <t>テイキョウ</t>
    </rPh>
    <rPh sb="391" eb="392">
      <t>ウ</t>
    </rPh>
    <rPh sb="394" eb="395">
      <t>モノ</t>
    </rPh>
    <rPh sb="403" eb="404">
      <t>ニン</t>
    </rPh>
    <rPh sb="414" eb="416">
      <t>バアイ</t>
    </rPh>
    <rPh sb="418" eb="420">
      <t>ドウジ</t>
    </rPh>
    <rPh sb="426" eb="428">
      <t>テイキョウ</t>
    </rPh>
    <rPh sb="429" eb="430">
      <t>ウ</t>
    </rPh>
    <rPh sb="432" eb="433">
      <t>モノ</t>
    </rPh>
    <rPh sb="434" eb="437">
      <t>サイダイスウ</t>
    </rPh>
    <rPh sb="438" eb="441">
      <t>エイギョウビ</t>
    </rPh>
    <rPh sb="444" eb="445">
      <t>クワ</t>
    </rPh>
    <rPh sb="447" eb="448">
      <t>カズ</t>
    </rPh>
    <rPh sb="452" eb="453">
      <t>ニン</t>
    </rPh>
    <rPh sb="464" eb="466">
      <t>ゲッカン</t>
    </rPh>
    <rPh sb="467" eb="468">
      <t>コヨミ</t>
    </rPh>
    <rPh sb="468" eb="469">
      <t>ツキ</t>
    </rPh>
    <rPh sb="471" eb="473">
      <t>ショウガツ</t>
    </rPh>
    <rPh sb="473" eb="474">
      <t>トウ</t>
    </rPh>
    <rPh sb="475" eb="477">
      <t>トクベツ</t>
    </rPh>
    <rPh sb="478" eb="480">
      <t>キカン</t>
    </rPh>
    <rPh sb="481" eb="482">
      <t>ノゾ</t>
    </rPh>
    <rPh sb="484" eb="486">
      <t>マイニチ</t>
    </rPh>
    <rPh sb="486" eb="488">
      <t>ジギョウ</t>
    </rPh>
    <rPh sb="489" eb="491">
      <t>ジッシ</t>
    </rPh>
    <rPh sb="493" eb="494">
      <t>ツキ</t>
    </rPh>
    <rPh sb="497" eb="499">
      <t>キニュウ</t>
    </rPh>
    <phoneticPr fontId="22"/>
  </si>
  <si>
    <t>通所リハビリ
テーション費等を
算定している
月数(３月を除く）</t>
    <rPh sb="0" eb="2">
      <t>ツウショ</t>
    </rPh>
    <rPh sb="12" eb="13">
      <t>ヒ</t>
    </rPh>
    <rPh sb="13" eb="14">
      <t>トウ</t>
    </rPh>
    <rPh sb="16" eb="18">
      <t>サンテイ</t>
    </rPh>
    <rPh sb="23" eb="24">
      <t>ツキ</t>
    </rPh>
    <rPh sb="24" eb="25">
      <t>スウ</t>
    </rPh>
    <rPh sb="27" eb="28">
      <t>ガツ</t>
    </rPh>
    <rPh sb="29" eb="30">
      <t>ノゾ</t>
    </rPh>
    <phoneticPr fontId="82"/>
  </si>
  <si>
    <t>平均利用延
人員数
 （a÷b）</t>
    <rPh sb="0" eb="2">
      <t>ヘイキン</t>
    </rPh>
    <rPh sb="2" eb="4">
      <t>リヨウ</t>
    </rPh>
    <rPh sb="4" eb="5">
      <t>ノベ</t>
    </rPh>
    <rPh sb="6" eb="9">
      <t>ジンインスウ</t>
    </rPh>
    <phoneticPr fontId="82"/>
  </si>
  <si>
    <t>→通常規模型通所リハビリテーション費</t>
    <phoneticPr fontId="22"/>
  </si>
  <si>
    <t>→大規模型通所リハビリテーション費（Ⅰ）</t>
    <phoneticPr fontId="22"/>
  </si>
  <si>
    <t>→大規模型通所リハビリテーション費（Ⅱ）</t>
    <phoneticPr fontId="22"/>
  </si>
  <si>
    <t>介護職員等ベースアップ等支援加算</t>
    <rPh sb="0" eb="2">
      <t>カイゴ</t>
    </rPh>
    <rPh sb="2" eb="4">
      <t>ショクイン</t>
    </rPh>
    <rPh sb="4" eb="5">
      <t>トウ</t>
    </rPh>
    <rPh sb="11" eb="16">
      <t>トウシエンカサン</t>
    </rPh>
    <phoneticPr fontId="22"/>
  </si>
  <si>
    <r>
      <t>LIFE</t>
    </r>
    <r>
      <rPr>
        <sz val="11"/>
        <rFont val="DejaVu Sans"/>
        <family val="2"/>
      </rPr>
      <t>への登録</t>
    </r>
  </si>
  <si>
    <r>
      <t xml:space="preserve">※ </t>
    </r>
    <r>
      <rPr>
        <b/>
        <sz val="12"/>
        <rFont val="HG丸ｺﾞｼｯｸM-PRO"/>
        <family val="3"/>
        <charset val="128"/>
      </rPr>
      <t>『 ２　異動情報に関すること 』に記載した異動のある加算等についてのみ</t>
    </r>
    <r>
      <rPr>
        <sz val="12"/>
        <rFont val="HG丸ｺﾞｼｯｸM-PRO"/>
        <family val="3"/>
        <charset val="128"/>
      </rPr>
      <t>、各欄の該当する番号に○を付けてください。</t>
    </r>
    <rPh sb="23" eb="25">
      <t>イドウ</t>
    </rPh>
    <rPh sb="38" eb="40">
      <t>カクラン</t>
    </rPh>
    <phoneticPr fontId="22"/>
  </si>
  <si>
    <t>通所リハビリテーション</t>
    <rPh sb="0" eb="2">
      <t>ツウショ</t>
    </rPh>
    <phoneticPr fontId="7"/>
  </si>
  <si>
    <r>
      <t xml:space="preserve">〒１６３－８００１
新宿区西新宿二丁目８－１　都庁第一本庁舎２６階
</t>
    </r>
    <r>
      <rPr>
        <sz val="13"/>
        <color theme="1"/>
        <rFont val="ＭＳ ゴシック"/>
        <family val="3"/>
        <charset val="128"/>
      </rPr>
      <t>東京都福祉局高齢者施策推進部施設支援課
　施設運営担当（介護医療院担当）　行</t>
    </r>
    <rPh sb="10" eb="13">
      <t>シンジュクク</t>
    </rPh>
    <rPh sb="13" eb="16">
      <t>ニシシンジュク</t>
    </rPh>
    <rPh sb="16" eb="19">
      <t>２チョウメ</t>
    </rPh>
    <rPh sb="23" eb="25">
      <t>トチョウ</t>
    </rPh>
    <rPh sb="25" eb="27">
      <t>ダイイチ</t>
    </rPh>
    <rPh sb="27" eb="28">
      <t>ホン</t>
    </rPh>
    <rPh sb="28" eb="30">
      <t>チョウシャ</t>
    </rPh>
    <rPh sb="32" eb="33">
      <t>カイ</t>
    </rPh>
    <rPh sb="35" eb="37">
      <t>トウキョウ</t>
    </rPh>
    <rPh sb="37" eb="38">
      <t>ト</t>
    </rPh>
    <rPh sb="38" eb="40">
      <t>フクシ</t>
    </rPh>
    <rPh sb="40" eb="41">
      <t>キョク</t>
    </rPh>
    <rPh sb="41" eb="43">
      <t>コウレイ</t>
    </rPh>
    <rPh sb="43" eb="48">
      <t>シャセサクスイシン</t>
    </rPh>
    <rPh sb="48" eb="49">
      <t>ブ</t>
    </rPh>
    <rPh sb="49" eb="51">
      <t>シセツ</t>
    </rPh>
    <rPh sb="51" eb="53">
      <t>シエン</t>
    </rPh>
    <rPh sb="53" eb="54">
      <t>カ</t>
    </rPh>
    <rPh sb="56" eb="58">
      <t>シセツ</t>
    </rPh>
    <rPh sb="58" eb="60">
      <t>ウンエイ</t>
    </rPh>
    <rPh sb="60" eb="62">
      <t>タントウ</t>
    </rPh>
    <rPh sb="63" eb="65">
      <t>カイゴ</t>
    </rPh>
    <rPh sb="65" eb="67">
      <t>イリョウ</t>
    </rPh>
    <rPh sb="67" eb="68">
      <t>イン</t>
    </rPh>
    <rPh sb="68" eb="70">
      <t>タントウ</t>
    </rPh>
    <rPh sb="72" eb="73">
      <t>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</si>
</sst>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 &quot;¥&quot;* #,##0_ ;_ &quot;¥&quot;* \-#,##0_ ;_ &quot;¥&quot;* &quot;-&quot;_ ;_ @_ "/>
    <numFmt numFmtId="176" formatCode="0.0%"/>
    <numFmt numFmtId="177" formatCode="0_ "/>
    <numFmt numFmtId="178" formatCode="0.0"/>
    <numFmt numFmtId="179" formatCode="#,##0.00_ "/>
    <numFmt numFmtId="180" formatCode="0.00_);[Red]\(0.00\)"/>
    <numFmt numFmtId="181" formatCode="#,##0_ "/>
    <numFmt numFmtId="182" formatCode="0.0_);[Red]\(0.0\)"/>
    <numFmt numFmtId="183" formatCode="0.0_ "/>
    <numFmt numFmtId="184" formatCode="0.00_ "/>
    <numFmt numFmtId="185" formatCode="[$-411]ggge&quot;年&quot;m&quot;月&quot;;@"/>
    <numFmt numFmtId="186" formatCode="#,##0.000000;[Red]\-#,##0.000000"/>
    <numFmt numFmtId="187" formatCode="&quot;令&quot;&quot;和&quot;0&quot;年&quot;"/>
    <numFmt numFmtId="188" formatCode="#,##0_ ;[Red]\-#,##0\ "/>
    <numFmt numFmtId="189" formatCode="0.000"/>
    <numFmt numFmtId="190" formatCode="0_ ;[Red]\-0\ "/>
  </numFmts>
  <fonts count="10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MS UI Gothic"/>
      <family val="3"/>
      <charset val="128"/>
    </font>
    <font>
      <sz val="10"/>
      <name val="ＭＳ Ｐゴシック"/>
      <family val="3"/>
      <charset val="128"/>
    </font>
    <font>
      <sz val="6"/>
      <name val="游ゴシック"/>
      <family val="3"/>
      <charset val="128"/>
      <scheme val="minor"/>
    </font>
    <font>
      <sz val="6"/>
      <name val="游ゴシック"/>
      <family val="2"/>
      <charset val="128"/>
      <scheme val="minor"/>
    </font>
    <font>
      <b/>
      <sz val="14"/>
      <name val="ＭＳ Ｐゴシック"/>
      <family val="3"/>
      <charset val="128"/>
    </font>
    <font>
      <sz val="6"/>
      <name val="MS UI Gothic"/>
      <family val="3"/>
      <charset val="128"/>
    </font>
    <font>
      <b/>
      <sz val="12"/>
      <name val="ＭＳ Ｐゴシック"/>
      <family val="3"/>
      <charset val="128"/>
    </font>
    <font>
      <sz val="12"/>
      <name val="ＭＳ Ｐゴシック"/>
      <family val="3"/>
      <charset val="128"/>
    </font>
    <font>
      <b/>
      <sz val="10"/>
      <name val="ＭＳ Ｐゴシック"/>
      <family val="3"/>
      <charset val="128"/>
    </font>
    <font>
      <b/>
      <sz val="12"/>
      <color theme="1"/>
      <name val="ＭＳ Ｐゴシック"/>
      <family val="3"/>
      <charset val="128"/>
    </font>
    <font>
      <b/>
      <sz val="11"/>
      <color theme="1"/>
      <name val="ＭＳ Ｐゴシック"/>
      <family val="3"/>
      <charset val="128"/>
    </font>
    <font>
      <b/>
      <sz val="11"/>
      <color indexed="10"/>
      <name val="MS UI Gothic"/>
      <family val="3"/>
      <charset val="128"/>
    </font>
    <font>
      <b/>
      <sz val="10"/>
      <color theme="1"/>
      <name val="ＭＳ Ｐゴシック"/>
      <family val="3"/>
      <charset val="128"/>
    </font>
    <font>
      <sz val="10"/>
      <color theme="1"/>
      <name val="ＭＳ Ｐゴシック"/>
      <family val="3"/>
      <charset val="128"/>
    </font>
    <font>
      <sz val="11"/>
      <name val="ＭＳ Ｐゴシック"/>
      <family val="3"/>
      <charset val="128"/>
    </font>
    <font>
      <u/>
      <sz val="10"/>
      <color theme="1"/>
      <name val="ＭＳ Ｐゴシック"/>
      <family val="3"/>
      <charset val="128"/>
    </font>
    <font>
      <sz val="11"/>
      <color theme="1"/>
      <name val="ＭＳ Ｐゴシック"/>
      <family val="3"/>
      <charset val="128"/>
    </font>
    <font>
      <sz val="6"/>
      <name val="ＭＳ Ｐゴシック"/>
      <family val="3"/>
      <charset val="128"/>
    </font>
    <font>
      <sz val="11"/>
      <name val="HGSｺﾞｼｯｸM"/>
      <family val="3"/>
      <charset val="128"/>
    </font>
    <font>
      <b/>
      <sz val="11"/>
      <name val="ＭＳ Ｐゴシック"/>
      <family val="3"/>
      <charset val="128"/>
    </font>
    <font>
      <sz val="11"/>
      <color theme="1"/>
      <name val="HGSｺﾞｼｯｸM"/>
      <family val="3"/>
      <charset val="128"/>
    </font>
    <font>
      <sz val="10"/>
      <name val="ＭＳ Ｐ明朝"/>
      <family val="1"/>
      <charset val="128"/>
    </font>
    <font>
      <sz val="10"/>
      <name val="HG丸ｺﾞｼｯｸM-PRO"/>
      <family val="3"/>
      <charset val="128"/>
    </font>
    <font>
      <sz val="14"/>
      <name val="HG創英角ｺﾞｼｯｸUB"/>
      <family val="3"/>
      <charset val="128"/>
    </font>
    <font>
      <sz val="9"/>
      <name val="ＭＳ Ｐゴシック"/>
      <family val="3"/>
      <charset val="128"/>
    </font>
    <font>
      <sz val="8"/>
      <name val="ＭＳ Ｐゴシック"/>
      <family val="3"/>
      <charset val="128"/>
    </font>
    <font>
      <sz val="9"/>
      <name val="ＭＳ Ｐ明朝"/>
      <family val="1"/>
      <charset val="128"/>
    </font>
    <font>
      <sz val="9"/>
      <color rgb="FFFF0000"/>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b/>
      <sz val="10"/>
      <color rgb="FFFF0000"/>
      <name val="ＭＳ Ｐゴシック"/>
      <family val="3"/>
      <charset val="128"/>
    </font>
    <font>
      <sz val="10"/>
      <color rgb="FFFF0000"/>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
      <sz val="9"/>
      <color rgb="FFFF0000"/>
      <name val="ＭＳ 明朝"/>
      <family val="1"/>
      <charset val="128"/>
    </font>
    <font>
      <sz val="11"/>
      <color theme="1"/>
      <name val="游ゴシック"/>
      <family val="2"/>
      <scheme val="minor"/>
    </font>
    <font>
      <sz val="11"/>
      <name val="HG丸ｺﾞｼｯｸM-PRO"/>
      <family val="3"/>
      <charset val="128"/>
    </font>
    <font>
      <sz val="8"/>
      <name val="HG丸ｺﾞｼｯｸM-PRO"/>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6"/>
      <name val="ＭＳ ゴシック"/>
      <family val="3"/>
      <charset val="128"/>
    </font>
    <font>
      <sz val="11"/>
      <name val="ＭＳ ゴシック"/>
      <family val="3"/>
      <charset val="128"/>
    </font>
    <font>
      <b/>
      <sz val="12"/>
      <name val="ＭＳ ゴシック"/>
      <family val="3"/>
      <charset val="128"/>
    </font>
    <font>
      <sz val="8"/>
      <name val="ＭＳ ゴシック"/>
      <family val="3"/>
      <charset val="128"/>
    </font>
    <font>
      <sz val="20"/>
      <name val="ＭＳ ゴシック"/>
      <family val="3"/>
      <charset val="128"/>
    </font>
    <font>
      <sz val="10"/>
      <color theme="1"/>
      <name val="HG丸ｺﾞｼｯｸM-PRO"/>
      <family val="3"/>
      <charset val="128"/>
    </font>
    <font>
      <sz val="11"/>
      <name val="DejaVu Sans"/>
      <family val="2"/>
    </font>
    <font>
      <sz val="9"/>
      <name val="HG丸ｺﾞｼｯｸM-PRO"/>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9"/>
      <color theme="1"/>
      <name val="ＭＳ Ｐゴシック"/>
      <family val="3"/>
      <charset val="128"/>
    </font>
    <font>
      <sz val="6"/>
      <name val="ＭＳ ゴシック"/>
      <family val="3"/>
      <charset val="128"/>
    </font>
    <font>
      <b/>
      <u/>
      <sz val="11"/>
      <name val="ＭＳ Ｐゴシック"/>
      <family val="3"/>
      <charset val="128"/>
    </font>
    <font>
      <sz val="12"/>
      <color theme="1"/>
      <name val="HGSｺﾞｼｯｸM"/>
      <family val="3"/>
      <charset val="128"/>
    </font>
    <font>
      <sz val="10"/>
      <color theme="1"/>
      <name val="HGSｺﾞｼｯｸM"/>
      <family val="3"/>
      <charset val="128"/>
    </font>
    <font>
      <sz val="11"/>
      <color theme="1"/>
      <name val="ＭＳ Ｐ明朝"/>
      <family val="1"/>
      <charset val="128"/>
    </font>
    <font>
      <sz val="10"/>
      <color theme="1"/>
      <name val="ＭＳ Ｐ明朝"/>
      <family val="1"/>
      <charset val="128"/>
    </font>
    <font>
      <sz val="8"/>
      <color theme="1"/>
      <name val="HGSｺﾞｼｯｸM"/>
      <family val="3"/>
      <charset val="128"/>
    </font>
    <font>
      <u/>
      <sz val="11"/>
      <color theme="1"/>
      <name val="HGSｺﾞｼｯｸM"/>
      <family val="3"/>
      <charset val="128"/>
    </font>
    <font>
      <sz val="11"/>
      <color theme="1"/>
      <name val="HGP創英角ﾎﾟｯﾌﾟ体"/>
      <family val="3"/>
      <charset val="128"/>
    </font>
    <font>
      <sz val="9"/>
      <name val="ＭＳ ゴシック"/>
      <family val="3"/>
      <charset val="128"/>
    </font>
    <font>
      <b/>
      <sz val="16"/>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scheme val="minor"/>
    </font>
    <font>
      <sz val="10"/>
      <color theme="1"/>
      <name val="游ゴシック"/>
      <family val="3"/>
      <charset val="128"/>
      <scheme val="minor"/>
    </font>
    <font>
      <b/>
      <sz val="18"/>
      <name val="ＭＳ Ｐゴシック"/>
      <family val="3"/>
      <charset val="128"/>
    </font>
    <font>
      <b/>
      <sz val="18"/>
      <color theme="1"/>
      <name val="游ゴシック"/>
      <family val="3"/>
      <charset val="128"/>
      <scheme val="minor"/>
    </font>
    <font>
      <b/>
      <sz val="11"/>
      <color theme="0"/>
      <name val="游ゴシック"/>
      <family val="3"/>
      <charset val="128"/>
      <scheme val="minor"/>
    </font>
    <font>
      <b/>
      <u/>
      <sz val="10"/>
      <color theme="1"/>
      <name val="ＭＳ Ｐゴシック"/>
      <family val="3"/>
      <charset val="128"/>
    </font>
    <font>
      <b/>
      <sz val="14"/>
      <name val="HG丸ｺﾞｼｯｸM-PRO"/>
      <family val="3"/>
      <charset val="128"/>
    </font>
    <font>
      <b/>
      <sz val="10"/>
      <name val="ＭＳ ゴシック"/>
      <family val="3"/>
      <charset val="128"/>
    </font>
    <font>
      <sz val="12"/>
      <name val="HG丸ｺﾞｼｯｸM-PRO"/>
      <family val="3"/>
      <charset val="128"/>
    </font>
    <font>
      <b/>
      <sz val="12"/>
      <name val="HG丸ｺﾞｼｯｸM-PRO"/>
      <family val="3"/>
      <charset val="128"/>
    </font>
    <font>
      <sz val="13"/>
      <color theme="1"/>
      <name val="ＭＳ ゴシック"/>
      <family val="3"/>
      <charset val="128"/>
    </font>
  </fonts>
  <fills count="1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s>
  <borders count="14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diagonal/>
    </border>
    <border>
      <left style="thin">
        <color auto="1"/>
      </left>
      <right style="thin">
        <color auto="1"/>
      </right>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thin">
        <color indexed="8"/>
      </left>
      <right/>
      <top style="thin">
        <color indexed="64"/>
      </top>
      <bottom/>
      <diagonal/>
    </border>
    <border>
      <left/>
      <right style="medium">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20">
    <xf numFmtId="0" fontId="0" fillId="0" borderId="0"/>
    <xf numFmtId="0" fontId="5" fillId="0" borderId="0">
      <alignment vertical="center"/>
    </xf>
    <xf numFmtId="0" fontId="19" fillId="0" borderId="0"/>
    <xf numFmtId="0" fontId="4" fillId="0" borderId="0">
      <alignment vertical="center"/>
    </xf>
    <xf numFmtId="0" fontId="19" fillId="0" borderId="0"/>
    <xf numFmtId="0" fontId="30" fillId="0" borderId="0"/>
    <xf numFmtId="0" fontId="30" fillId="0" borderId="0"/>
    <xf numFmtId="0" fontId="19" fillId="0" borderId="0"/>
    <xf numFmtId="38" fontId="52" fillId="0" borderId="0" applyFont="0" applyFill="0" applyBorder="0" applyAlignment="0" applyProtection="0">
      <alignment vertical="center"/>
    </xf>
    <xf numFmtId="9" fontId="52" fillId="0" borderId="0" applyFont="0" applyFill="0" applyBorder="0" applyAlignment="0" applyProtection="0">
      <alignment vertical="center"/>
    </xf>
    <xf numFmtId="0" fontId="30" fillId="0" borderId="0"/>
    <xf numFmtId="0" fontId="19" fillId="0" borderId="0"/>
    <xf numFmtId="0" fontId="3" fillId="0" borderId="0">
      <alignment vertical="center"/>
    </xf>
    <xf numFmtId="0" fontId="19" fillId="0" borderId="0"/>
    <xf numFmtId="0" fontId="77" fillId="0" borderId="0">
      <alignment vertical="center"/>
    </xf>
    <xf numFmtId="38" fontId="77" fillId="0" borderId="0" applyFont="0" applyFill="0" applyBorder="0" applyAlignment="0" applyProtection="0">
      <alignment vertical="center"/>
    </xf>
    <xf numFmtId="38" fontId="19" fillId="0" borderId="0" applyFont="0" applyFill="0" applyBorder="0" applyAlignment="0" applyProtection="0"/>
    <xf numFmtId="0" fontId="19" fillId="0" borderId="0"/>
    <xf numFmtId="0" fontId="52" fillId="0" borderId="0"/>
    <xf numFmtId="0" fontId="1" fillId="0" borderId="0">
      <alignment vertical="center"/>
    </xf>
  </cellStyleXfs>
  <cellXfs count="1109">
    <xf numFmtId="0" fontId="0" fillId="0" borderId="0" xfId="0"/>
    <xf numFmtId="0" fontId="6" fillId="0" borderId="0" xfId="1" applyFont="1">
      <alignment vertical="center"/>
    </xf>
    <xf numFmtId="0" fontId="6" fillId="0" borderId="0" xfId="1" applyFont="1" applyBorder="1">
      <alignment vertical="center"/>
    </xf>
    <xf numFmtId="0" fontId="6" fillId="0" borderId="0" xfId="1" applyFont="1" applyAlignment="1">
      <alignment horizontal="left" vertical="center"/>
    </xf>
    <xf numFmtId="0" fontId="5" fillId="0" borderId="0" xfId="1" applyAlignment="1">
      <alignment horizontal="left" vertical="center"/>
    </xf>
    <xf numFmtId="0" fontId="9" fillId="0" borderId="0" xfId="1" applyFont="1" applyBorder="1" applyAlignment="1">
      <alignment horizontal="center" vertical="center"/>
    </xf>
    <xf numFmtId="0" fontId="13" fillId="0" borderId="2" xfId="1" applyFont="1" applyBorder="1" applyAlignment="1">
      <alignment horizontal="center" vertical="center"/>
    </xf>
    <xf numFmtId="0" fontId="9" fillId="0" borderId="0" xfId="1" applyFont="1" applyAlignment="1">
      <alignment horizontal="center" vertical="center"/>
    </xf>
    <xf numFmtId="0" fontId="16" fillId="0" borderId="0" xfId="1" applyFont="1" applyBorder="1" applyAlignment="1">
      <alignment vertical="center"/>
    </xf>
    <xf numFmtId="0" fontId="9" fillId="0" borderId="0" xfId="1" applyFont="1" applyBorder="1" applyAlignment="1">
      <alignment horizontal="left" vertical="center"/>
    </xf>
    <xf numFmtId="0" fontId="9" fillId="0" borderId="0" xfId="1" applyFont="1" applyAlignment="1">
      <alignment horizontal="left" vertical="center"/>
    </xf>
    <xf numFmtId="0" fontId="6" fillId="0" borderId="0" xfId="1" applyFont="1" applyBorder="1" applyAlignment="1">
      <alignment horizontal="left" vertical="center"/>
    </xf>
    <xf numFmtId="0" fontId="15" fillId="0" borderId="0" xfId="1" applyFont="1">
      <alignment vertical="center"/>
    </xf>
    <xf numFmtId="0" fontId="17" fillId="0" borderId="0" xfId="1" applyFont="1">
      <alignment vertical="center"/>
    </xf>
    <xf numFmtId="0" fontId="18" fillId="0" borderId="0" xfId="1" applyFont="1" applyAlignment="1">
      <alignment vertical="top" wrapText="1"/>
    </xf>
    <xf numFmtId="0" fontId="18" fillId="0" borderId="0" xfId="1" applyFont="1" applyBorder="1">
      <alignment vertical="center"/>
    </xf>
    <xf numFmtId="0" fontId="19" fillId="0" borderId="0" xfId="1" applyFont="1" applyBorder="1" applyAlignment="1">
      <alignment horizontal="left" vertical="center"/>
    </xf>
    <xf numFmtId="0" fontId="18" fillId="0" borderId="3" xfId="1" applyFont="1" applyBorder="1">
      <alignment vertical="center"/>
    </xf>
    <xf numFmtId="0" fontId="18" fillId="0" borderId="6" xfId="1" applyFont="1" applyBorder="1" applyAlignment="1">
      <alignment horizontal="center" vertical="center" wrapText="1"/>
    </xf>
    <xf numFmtId="0" fontId="18" fillId="0" borderId="0"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6" xfId="1" applyFont="1" applyBorder="1" applyAlignment="1">
      <alignment horizontal="center" vertical="center"/>
    </xf>
    <xf numFmtId="176" fontId="21" fillId="0" borderId="0" xfId="1" applyNumberFormat="1" applyFont="1" applyBorder="1" applyAlignment="1">
      <alignment horizontal="center" vertical="center"/>
    </xf>
    <xf numFmtId="0" fontId="6" fillId="0" borderId="0" xfId="1" applyFont="1" applyAlignment="1">
      <alignment vertical="center"/>
    </xf>
    <xf numFmtId="0" fontId="21" fillId="0" borderId="2" xfId="1" applyFont="1" applyBorder="1" applyAlignment="1">
      <alignment horizontal="center" vertical="center"/>
    </xf>
    <xf numFmtId="0" fontId="23" fillId="0" borderId="0" xfId="1" applyFont="1" applyBorder="1" applyAlignment="1">
      <alignment horizontal="left" vertical="center"/>
    </xf>
    <xf numFmtId="0" fontId="21" fillId="0" borderId="2" xfId="1" applyFont="1" applyBorder="1" applyAlignment="1">
      <alignment horizontal="center" vertical="center" wrapText="1"/>
    </xf>
    <xf numFmtId="0" fontId="18" fillId="0" borderId="0" xfId="1" applyFont="1" applyAlignment="1">
      <alignment vertical="center"/>
    </xf>
    <xf numFmtId="176" fontId="21" fillId="0" borderId="2" xfId="1" applyNumberFormat="1" applyFont="1" applyBorder="1" applyAlignment="1">
      <alignment horizontal="center" vertical="center"/>
    </xf>
    <xf numFmtId="177" fontId="21" fillId="0" borderId="2" xfId="1" applyNumberFormat="1" applyFont="1" applyBorder="1" applyAlignment="1">
      <alignment horizontal="center" vertical="center"/>
    </xf>
    <xf numFmtId="0" fontId="21" fillId="0" borderId="3" xfId="1" applyFont="1" applyBorder="1" applyAlignment="1">
      <alignment horizontal="center" vertical="center" wrapText="1"/>
    </xf>
    <xf numFmtId="177" fontId="21" fillId="0" borderId="0" xfId="1" applyNumberFormat="1" applyFont="1" applyBorder="1" applyAlignment="1">
      <alignment horizontal="center" vertical="center"/>
    </xf>
    <xf numFmtId="0" fontId="21" fillId="0" borderId="13" xfId="1" applyFont="1" applyBorder="1" applyAlignment="1">
      <alignment horizontal="center" vertical="center" wrapText="1"/>
    </xf>
    <xf numFmtId="0" fontId="21" fillId="0" borderId="13" xfId="1" applyFont="1" applyBorder="1" applyAlignment="1">
      <alignment horizontal="center" vertical="center"/>
    </xf>
    <xf numFmtId="0" fontId="21" fillId="0" borderId="0" xfId="1" applyFont="1" applyBorder="1" applyAlignment="1">
      <alignment horizontal="center" vertical="center"/>
    </xf>
    <xf numFmtId="178" fontId="21" fillId="0" borderId="2" xfId="1" applyNumberFormat="1" applyFont="1" applyBorder="1" applyAlignment="1">
      <alignment horizontal="center" vertical="center" wrapText="1"/>
    </xf>
    <xf numFmtId="178" fontId="21" fillId="0" borderId="2" xfId="1" applyNumberFormat="1" applyFont="1" applyBorder="1" applyAlignment="1">
      <alignment horizontal="center" vertical="center"/>
    </xf>
    <xf numFmtId="0" fontId="21" fillId="0" borderId="6" xfId="1" applyFont="1" applyBorder="1" applyAlignment="1">
      <alignment vertical="center"/>
    </xf>
    <xf numFmtId="176" fontId="15" fillId="0" borderId="15" xfId="1" applyNumberFormat="1" applyFont="1" applyBorder="1" applyAlignment="1">
      <alignment horizontal="center" vertical="center"/>
    </xf>
    <xf numFmtId="176" fontId="15" fillId="0" borderId="0" xfId="1" applyNumberFormat="1" applyFont="1" applyFill="1" applyBorder="1" applyAlignment="1">
      <alignment horizontal="center" vertical="center"/>
    </xf>
    <xf numFmtId="0" fontId="21" fillId="0" borderId="0" xfId="1" applyFont="1" applyBorder="1" applyAlignment="1">
      <alignment horizontal="center" vertical="center" wrapText="1"/>
    </xf>
    <xf numFmtId="0" fontId="21" fillId="0" borderId="0" xfId="1" applyFont="1" applyBorder="1" applyAlignment="1">
      <alignment vertical="center"/>
    </xf>
    <xf numFmtId="0" fontId="18" fillId="0" borderId="0" xfId="1" applyFont="1" applyBorder="1" applyAlignment="1">
      <alignment horizontal="left" vertical="center" wrapText="1"/>
    </xf>
    <xf numFmtId="0" fontId="18" fillId="0" borderId="3" xfId="1" applyFont="1" applyBorder="1" applyAlignment="1">
      <alignment vertical="center"/>
    </xf>
    <xf numFmtId="0" fontId="19" fillId="0" borderId="7" xfId="1" applyFont="1" applyBorder="1" applyAlignment="1">
      <alignment horizontal="center" vertical="center" wrapText="1"/>
    </xf>
    <xf numFmtId="176" fontId="19" fillId="0" borderId="0" xfId="1" applyNumberFormat="1" applyFont="1" applyBorder="1" applyAlignment="1">
      <alignment horizontal="center" vertical="center"/>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176" fontId="19" fillId="0" borderId="6" xfId="1" applyNumberFormat="1" applyFont="1" applyBorder="1" applyAlignment="1">
      <alignment vertical="center"/>
    </xf>
    <xf numFmtId="0" fontId="6" fillId="0" borderId="0" xfId="1" applyFont="1" applyBorder="1" applyAlignment="1">
      <alignment vertical="center"/>
    </xf>
    <xf numFmtId="0" fontId="19" fillId="0" borderId="0" xfId="1" applyFont="1" applyBorder="1" applyAlignment="1">
      <alignment horizontal="center" vertical="center" wrapText="1"/>
    </xf>
    <xf numFmtId="0" fontId="19" fillId="0" borderId="0" xfId="1" applyFont="1" applyBorder="1" applyAlignment="1">
      <alignment horizontal="center" vertical="top" wrapText="1"/>
    </xf>
    <xf numFmtId="0" fontId="19" fillId="0" borderId="1" xfId="1" applyFont="1" applyBorder="1">
      <alignment vertical="center"/>
    </xf>
    <xf numFmtId="0" fontId="19" fillId="0" borderId="0" xfId="1" applyFont="1" applyBorder="1">
      <alignment vertical="center"/>
    </xf>
    <xf numFmtId="178" fontId="19" fillId="0" borderId="2" xfId="1" applyNumberFormat="1" applyFont="1" applyBorder="1" applyAlignment="1">
      <alignment horizontal="center" vertical="center" wrapText="1"/>
    </xf>
    <xf numFmtId="178" fontId="19" fillId="0" borderId="2" xfId="1" applyNumberFormat="1" applyFont="1" applyBorder="1" applyAlignment="1">
      <alignment horizontal="center" vertical="center"/>
    </xf>
    <xf numFmtId="0" fontId="19" fillId="0" borderId="6" xfId="1" applyFont="1" applyBorder="1">
      <alignment vertical="center"/>
    </xf>
    <xf numFmtId="176" fontId="24" fillId="0" borderId="15" xfId="1" applyNumberFormat="1" applyFont="1" applyBorder="1" applyAlignment="1">
      <alignment horizontal="center" vertical="center"/>
    </xf>
    <xf numFmtId="176" fontId="24" fillId="0" borderId="0" xfId="1" applyNumberFormat="1" applyFont="1" applyFill="1" applyBorder="1" applyAlignment="1">
      <alignment horizontal="center" vertical="center"/>
    </xf>
    <xf numFmtId="0" fontId="6" fillId="0" borderId="0" xfId="1" applyFont="1" applyFill="1">
      <alignment vertical="center"/>
    </xf>
    <xf numFmtId="0" fontId="6" fillId="0" borderId="0" xfId="1" applyFont="1" applyFill="1" applyBorder="1">
      <alignment vertical="center"/>
    </xf>
    <xf numFmtId="0" fontId="23" fillId="0" borderId="0" xfId="2" applyFont="1" applyFill="1"/>
    <xf numFmtId="0" fontId="23" fillId="0" borderId="0" xfId="2" applyFont="1" applyFill="1" applyAlignment="1"/>
    <xf numFmtId="0" fontId="23" fillId="0" borderId="0" xfId="2" applyFont="1" applyFill="1" applyAlignment="1">
      <alignment horizontal="center"/>
    </xf>
    <xf numFmtId="0" fontId="23" fillId="0" borderId="0" xfId="2" applyFont="1" applyFill="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xf numFmtId="0" fontId="26" fillId="0" borderId="0" xfId="2" applyFont="1" applyFill="1" applyAlignment="1">
      <alignment wrapText="1"/>
    </xf>
    <xf numFmtId="0" fontId="27" fillId="0" borderId="0" xfId="2" applyFont="1" applyFill="1" applyAlignment="1">
      <alignment vertical="center" wrapText="1"/>
    </xf>
    <xf numFmtId="0" fontId="23" fillId="0" borderId="0" xfId="2" applyFont="1" applyFill="1" applyAlignment="1">
      <alignment vertical="center"/>
    </xf>
    <xf numFmtId="0" fontId="28" fillId="2" borderId="0" xfId="4" applyFont="1" applyFill="1" applyAlignment="1">
      <alignment horizontal="left" vertical="center"/>
    </xf>
    <xf numFmtId="0" fontId="29" fillId="2" borderId="0" xfId="4" applyFont="1" applyFill="1" applyAlignment="1">
      <alignment vertical="center"/>
    </xf>
    <xf numFmtId="0" fontId="29" fillId="2" borderId="0" xfId="4" applyFont="1" applyFill="1" applyAlignment="1">
      <alignment horizontal="center" vertical="center"/>
    </xf>
    <xf numFmtId="0" fontId="30" fillId="2" borderId="0" xfId="4" applyFont="1" applyFill="1" applyAlignment="1">
      <alignment vertical="center" shrinkToFit="1"/>
    </xf>
    <xf numFmtId="179" fontId="29" fillId="2" borderId="0" xfId="4" applyNumberFormat="1" applyFont="1" applyFill="1" applyAlignment="1">
      <alignment vertical="center"/>
    </xf>
    <xf numFmtId="0" fontId="30" fillId="2" borderId="0" xfId="4" applyFont="1" applyFill="1" applyAlignment="1">
      <alignment vertical="center"/>
    </xf>
    <xf numFmtId="0" fontId="29" fillId="0" borderId="0" xfId="4" applyFont="1" applyAlignment="1">
      <alignment vertical="center"/>
    </xf>
    <xf numFmtId="0" fontId="29" fillId="0" borderId="0" xfId="4" applyFont="1" applyFill="1" applyAlignment="1">
      <alignment vertical="center"/>
    </xf>
    <xf numFmtId="180" fontId="29" fillId="0" borderId="0" xfId="4" applyNumberFormat="1" applyFont="1" applyFill="1" applyAlignment="1">
      <alignment horizontal="center" vertical="center"/>
    </xf>
    <xf numFmtId="180" fontId="29" fillId="0" borderId="0" xfId="4" applyNumberFormat="1" applyFont="1" applyFill="1" applyAlignment="1">
      <alignment vertical="center"/>
    </xf>
    <xf numFmtId="0" fontId="29" fillId="0" borderId="0" xfId="4" applyFont="1" applyAlignment="1">
      <alignment vertical="top"/>
    </xf>
    <xf numFmtId="0" fontId="35" fillId="0" borderId="0" xfId="4" applyFont="1" applyFill="1" applyAlignment="1">
      <alignment vertical="top"/>
    </xf>
    <xf numFmtId="0" fontId="35" fillId="0" borderId="0" xfId="4" applyFont="1" applyFill="1" applyAlignment="1">
      <alignment vertical="center"/>
    </xf>
    <xf numFmtId="0" fontId="36" fillId="0" borderId="0" xfId="4" applyFont="1" applyAlignment="1">
      <alignment vertical="center" wrapText="1"/>
    </xf>
    <xf numFmtId="0" fontId="34" fillId="0" borderId="0" xfId="4" applyFont="1" applyAlignment="1">
      <alignment vertical="center" wrapText="1"/>
    </xf>
    <xf numFmtId="0" fontId="34" fillId="0" borderId="0" xfId="4" applyFont="1" applyAlignment="1">
      <alignment horizontal="right" vertical="center"/>
    </xf>
    <xf numFmtId="0" fontId="37" fillId="0" borderId="0" xfId="4" applyFont="1" applyFill="1" applyAlignment="1"/>
    <xf numFmtId="180" fontId="29" fillId="0" borderId="0" xfId="4" applyNumberFormat="1" applyFont="1" applyFill="1" applyBorder="1" applyAlignment="1">
      <alignment horizontal="center" vertical="center"/>
    </xf>
    <xf numFmtId="180" fontId="29" fillId="0" borderId="0" xfId="4" applyNumberFormat="1" applyFont="1" applyFill="1" applyBorder="1" applyAlignment="1">
      <alignment vertical="center"/>
    </xf>
    <xf numFmtId="0" fontId="40" fillId="0" borderId="28" xfId="4" applyFont="1" applyFill="1" applyBorder="1" applyAlignment="1">
      <alignment vertical="center"/>
    </xf>
    <xf numFmtId="0" fontId="29" fillId="0" borderId="28" xfId="4" applyFont="1" applyBorder="1" applyAlignment="1">
      <alignment horizontal="center" vertical="center"/>
    </xf>
    <xf numFmtId="0" fontId="30" fillId="0" borderId="28" xfId="4" applyFont="1" applyBorder="1" applyAlignment="1">
      <alignment horizontal="right" vertical="center" shrinkToFit="1"/>
    </xf>
    <xf numFmtId="181" fontId="29" fillId="3" borderId="29" xfId="5" applyNumberFormat="1" applyFont="1" applyFill="1" applyBorder="1" applyAlignment="1">
      <alignment vertical="center"/>
    </xf>
    <xf numFmtId="0" fontId="30" fillId="3" borderId="30" xfId="4" applyFont="1" applyFill="1" applyBorder="1" applyAlignment="1">
      <alignment vertical="center"/>
    </xf>
    <xf numFmtId="0" fontId="29" fillId="0" borderId="0" xfId="4" applyFont="1" applyFill="1" applyBorder="1" applyAlignment="1">
      <alignment horizontal="center" vertical="center"/>
    </xf>
    <xf numFmtId="0" fontId="29" fillId="0" borderId="0" xfId="4" applyFont="1" applyFill="1" applyBorder="1" applyAlignment="1">
      <alignment horizontal="right" vertical="center"/>
    </xf>
    <xf numFmtId="0" fontId="29" fillId="0" borderId="0" xfId="4" applyFont="1" applyBorder="1" applyAlignment="1">
      <alignment horizontal="center" vertical="center"/>
    </xf>
    <xf numFmtId="0" fontId="30" fillId="0" borderId="0" xfId="4" applyFont="1" applyBorder="1" applyAlignment="1">
      <alignment horizontal="right" vertical="center" shrinkToFit="1"/>
    </xf>
    <xf numFmtId="182" fontId="29" fillId="4" borderId="32" xfId="5" applyNumberFormat="1" applyFont="1" applyFill="1" applyBorder="1" applyAlignment="1">
      <alignment vertical="center"/>
    </xf>
    <xf numFmtId="0" fontId="30" fillId="4" borderId="33" xfId="4" applyFont="1" applyFill="1" applyBorder="1" applyAlignment="1">
      <alignment vertical="center"/>
    </xf>
    <xf numFmtId="0" fontId="29" fillId="0" borderId="0" xfId="4" applyFont="1" applyFill="1" applyBorder="1" applyAlignment="1">
      <alignment horizontal="center" vertical="center" wrapText="1"/>
    </xf>
    <xf numFmtId="0" fontId="40" fillId="0" borderId="0" xfId="4" applyFont="1" applyFill="1" applyBorder="1" applyAlignment="1">
      <alignment vertical="center" shrinkToFit="1"/>
    </xf>
    <xf numFmtId="181" fontId="29" fillId="3" borderId="22" xfId="5" applyNumberFormat="1" applyFont="1" applyFill="1" applyBorder="1" applyAlignment="1">
      <alignment vertical="center"/>
    </xf>
    <xf numFmtId="0" fontId="30" fillId="3" borderId="33" xfId="4" applyFont="1" applyFill="1" applyBorder="1" applyAlignment="1">
      <alignment vertical="center"/>
    </xf>
    <xf numFmtId="0" fontId="29" fillId="0" borderId="2" xfId="5" applyFont="1" applyFill="1" applyBorder="1" applyAlignment="1">
      <alignment horizontal="center" vertical="center"/>
    </xf>
    <xf numFmtId="0" fontId="43" fillId="4" borderId="10" xfId="4" applyFont="1" applyFill="1" applyBorder="1" applyAlignment="1">
      <alignment horizontal="center" vertical="center" shrinkToFit="1"/>
    </xf>
    <xf numFmtId="182" fontId="29" fillId="4" borderId="11" xfId="4" applyNumberFormat="1" applyFont="1" applyFill="1" applyBorder="1" applyAlignment="1">
      <alignment vertical="center"/>
    </xf>
    <xf numFmtId="0" fontId="29" fillId="0" borderId="24" xfId="4" applyFont="1" applyFill="1" applyBorder="1" applyAlignment="1">
      <alignment horizontal="right" vertical="center"/>
    </xf>
    <xf numFmtId="0" fontId="29" fillId="0" borderId="24" xfId="4" applyFont="1" applyBorder="1" applyAlignment="1">
      <alignment horizontal="center" vertical="center"/>
    </xf>
    <xf numFmtId="0" fontId="30" fillId="0" borderId="24" xfId="4" applyFont="1" applyBorder="1" applyAlignment="1">
      <alignment horizontal="right" vertical="center" shrinkToFit="1"/>
    </xf>
    <xf numFmtId="0" fontId="30" fillId="4" borderId="41" xfId="4" applyFont="1" applyFill="1" applyBorder="1" applyAlignment="1">
      <alignment vertical="center"/>
    </xf>
    <xf numFmtId="0" fontId="41" fillId="0" borderId="28" xfId="4" applyFont="1" applyFill="1" applyBorder="1" applyAlignment="1">
      <alignment vertical="center"/>
    </xf>
    <xf numFmtId="0" fontId="35" fillId="0" borderId="0" xfId="4" applyFont="1" applyFill="1" applyAlignment="1">
      <alignment vertical="center" wrapText="1"/>
    </xf>
    <xf numFmtId="0" fontId="41" fillId="0" borderId="0" xfId="4" applyFont="1" applyFill="1" applyBorder="1" applyAlignment="1">
      <alignment vertical="center" shrinkToFit="1"/>
    </xf>
    <xf numFmtId="0" fontId="29" fillId="0" borderId="24" xfId="4" applyFont="1" applyFill="1" applyBorder="1" applyAlignment="1">
      <alignment horizontal="center" vertical="center"/>
    </xf>
    <xf numFmtId="0" fontId="43" fillId="4" borderId="42" xfId="4" applyFont="1" applyFill="1" applyBorder="1" applyAlignment="1">
      <alignment horizontal="center" vertical="center" shrinkToFit="1"/>
    </xf>
    <xf numFmtId="182" fontId="29" fillId="4" borderId="43" xfId="4" applyNumberFormat="1" applyFont="1" applyFill="1" applyBorder="1" applyAlignment="1">
      <alignment vertical="center"/>
    </xf>
    <xf numFmtId="0" fontId="35" fillId="0" borderId="7" xfId="4" applyFont="1" applyFill="1" applyBorder="1" applyAlignment="1">
      <alignment horizontal="center" vertical="center" wrapText="1"/>
    </xf>
    <xf numFmtId="183" fontId="35" fillId="0" borderId="7" xfId="4" applyNumberFormat="1" applyFont="1" applyFill="1" applyBorder="1" applyAlignment="1">
      <alignment vertical="center" wrapText="1"/>
    </xf>
    <xf numFmtId="0" fontId="35" fillId="0" borderId="0" xfId="4" applyFont="1" applyFill="1" applyAlignment="1">
      <alignment horizontal="center" vertical="center" wrapText="1"/>
    </xf>
    <xf numFmtId="0" fontId="44" fillId="0" borderId="0" xfId="4" applyFont="1" applyAlignment="1">
      <alignment horizontal="right" vertical="center" shrinkToFit="1"/>
    </xf>
    <xf numFmtId="0" fontId="35" fillId="0" borderId="2" xfId="4" applyFont="1" applyFill="1" applyBorder="1" applyAlignment="1">
      <alignment horizontal="center" vertical="center" shrinkToFit="1"/>
    </xf>
    <xf numFmtId="0" fontId="35" fillId="0" borderId="0" xfId="4" applyFont="1" applyFill="1" applyBorder="1" applyAlignment="1">
      <alignment horizontal="center" vertical="center" wrapText="1"/>
    </xf>
    <xf numFmtId="0" fontId="35" fillId="6" borderId="32" xfId="4" applyFont="1" applyFill="1" applyBorder="1" applyAlignment="1">
      <alignment vertical="center" wrapText="1"/>
    </xf>
    <xf numFmtId="0" fontId="29" fillId="0" borderId="0" xfId="4" applyFont="1" applyAlignment="1">
      <alignment horizontal="center" vertical="center"/>
    </xf>
    <xf numFmtId="180" fontId="29" fillId="0" borderId="0" xfId="4" applyNumberFormat="1" applyFont="1" applyBorder="1" applyAlignment="1">
      <alignment horizontal="right" vertical="center"/>
    </xf>
    <xf numFmtId="180" fontId="29" fillId="0" borderId="32" xfId="4" applyNumberFormat="1" applyFont="1" applyBorder="1" applyAlignment="1">
      <alignment vertical="center"/>
    </xf>
    <xf numFmtId="180" fontId="29" fillId="0" borderId="0" xfId="4" applyNumberFormat="1" applyFont="1" applyBorder="1" applyAlignment="1">
      <alignment vertical="center"/>
    </xf>
    <xf numFmtId="180" fontId="29" fillId="0" borderId="0" xfId="4" applyNumberFormat="1" applyFont="1" applyAlignment="1">
      <alignment vertical="center"/>
    </xf>
    <xf numFmtId="184" fontId="29" fillId="0" borderId="0" xfId="4" applyNumberFormat="1" applyFont="1" applyAlignment="1">
      <alignment vertical="center"/>
    </xf>
    <xf numFmtId="180" fontId="29" fillId="7" borderId="0" xfId="4" applyNumberFormat="1" applyFont="1" applyFill="1" applyBorder="1" applyAlignment="1">
      <alignment horizontal="center" vertical="center" wrapText="1"/>
    </xf>
    <xf numFmtId="180" fontId="29" fillId="0" borderId="0" xfId="4" applyNumberFormat="1" applyFont="1" applyBorder="1" applyAlignment="1">
      <alignment horizontal="center" vertical="center"/>
    </xf>
    <xf numFmtId="184" fontId="35" fillId="8" borderId="32" xfId="6" applyNumberFormat="1" applyFont="1" applyFill="1" applyBorder="1" applyAlignment="1">
      <alignment vertical="center"/>
    </xf>
    <xf numFmtId="184" fontId="29" fillId="8" borderId="0" xfId="4" applyNumberFormat="1" applyFont="1" applyFill="1" applyAlignment="1">
      <alignment vertical="center"/>
    </xf>
    <xf numFmtId="180" fontId="29" fillId="7" borderId="0" xfId="4" applyNumberFormat="1" applyFont="1" applyFill="1" applyBorder="1" applyAlignment="1">
      <alignment horizontal="right" vertical="center"/>
    </xf>
    <xf numFmtId="184" fontId="29" fillId="7" borderId="32" xfId="4" applyNumberFormat="1" applyFont="1" applyFill="1" applyBorder="1" applyAlignment="1">
      <alignment vertical="center"/>
    </xf>
    <xf numFmtId="184" fontId="29" fillId="7" borderId="0" xfId="4" applyNumberFormat="1" applyFont="1" applyFill="1" applyBorder="1" applyAlignment="1">
      <alignment vertical="center"/>
    </xf>
    <xf numFmtId="0" fontId="29" fillId="7" borderId="0" xfId="4" applyFont="1" applyFill="1" applyBorder="1" applyAlignment="1">
      <alignment vertical="center"/>
    </xf>
    <xf numFmtId="180" fontId="29" fillId="0" borderId="0" xfId="4" applyNumberFormat="1" applyFont="1" applyFill="1" applyBorder="1" applyAlignment="1">
      <alignment vertical="center" wrapText="1"/>
    </xf>
    <xf numFmtId="180" fontId="29" fillId="0" borderId="0" xfId="4" applyNumberFormat="1" applyFont="1" applyFill="1" applyBorder="1" applyAlignment="1">
      <alignment horizontal="left" vertical="center" wrapText="1"/>
    </xf>
    <xf numFmtId="184" fontId="45" fillId="0" borderId="0" xfId="4" applyNumberFormat="1" applyFont="1" applyFill="1" applyAlignment="1">
      <alignment vertical="center"/>
    </xf>
    <xf numFmtId="180" fontId="29" fillId="0" borderId="0" xfId="4" applyNumberFormat="1" applyFont="1" applyFill="1" applyAlignment="1">
      <alignment horizontal="left" vertical="center"/>
    </xf>
    <xf numFmtId="180" fontId="6" fillId="0" borderId="0" xfId="4" applyNumberFormat="1" applyFont="1" applyFill="1" applyBorder="1" applyAlignment="1">
      <alignment vertical="center" wrapText="1"/>
    </xf>
    <xf numFmtId="184" fontId="6" fillId="0" borderId="0" xfId="4" applyNumberFormat="1" applyFont="1" applyFill="1" applyAlignment="1">
      <alignment vertical="center"/>
    </xf>
    <xf numFmtId="0" fontId="30" fillId="0" borderId="44" xfId="4" applyFont="1" applyBorder="1" applyAlignment="1">
      <alignment horizontal="right" vertical="center" shrinkToFit="1"/>
    </xf>
    <xf numFmtId="0" fontId="38" fillId="0" borderId="0" xfId="4" applyFont="1" applyBorder="1" applyAlignment="1">
      <alignment vertical="center"/>
    </xf>
    <xf numFmtId="0" fontId="29" fillId="0" borderId="0" xfId="4" applyFont="1" applyFill="1" applyBorder="1" applyAlignment="1">
      <alignment vertical="center"/>
    </xf>
    <xf numFmtId="0" fontId="30" fillId="0" borderId="0" xfId="4" applyFont="1" applyBorder="1" applyAlignment="1">
      <alignment vertical="center" shrinkToFit="1"/>
    </xf>
    <xf numFmtId="179" fontId="29" fillId="0" borderId="0" xfId="4" applyNumberFormat="1" applyFont="1" applyFill="1" applyBorder="1" applyAlignment="1">
      <alignment vertical="center"/>
    </xf>
    <xf numFmtId="0" fontId="30" fillId="0" borderId="0" xfId="4" applyFont="1" applyBorder="1" applyAlignment="1">
      <alignment vertical="center"/>
    </xf>
    <xf numFmtId="0" fontId="29" fillId="0" borderId="0" xfId="4" applyFont="1" applyBorder="1" applyAlignment="1">
      <alignment vertical="center"/>
    </xf>
    <xf numFmtId="0" fontId="38" fillId="0" borderId="0" xfId="4" applyFont="1" applyAlignment="1">
      <alignment vertical="center"/>
    </xf>
    <xf numFmtId="0" fontId="30" fillId="0" borderId="0" xfId="4" applyFont="1" applyAlignment="1">
      <alignment vertical="center" shrinkToFit="1"/>
    </xf>
    <xf numFmtId="179" fontId="29" fillId="0" borderId="0" xfId="4" applyNumberFormat="1" applyFont="1" applyAlignment="1">
      <alignment vertical="center"/>
    </xf>
    <xf numFmtId="0" fontId="30" fillId="0" borderId="0" xfId="4" applyFont="1" applyAlignment="1">
      <alignment vertical="center"/>
    </xf>
    <xf numFmtId="0" fontId="28" fillId="9" borderId="0" xfId="4" applyFont="1" applyFill="1" applyAlignment="1">
      <alignment horizontal="left" vertical="center"/>
    </xf>
    <xf numFmtId="0" fontId="29" fillId="9" borderId="0" xfId="4" applyFont="1" applyFill="1" applyAlignment="1">
      <alignment vertical="center"/>
    </xf>
    <xf numFmtId="0" fontId="29" fillId="9" borderId="0" xfId="4" applyFont="1" applyFill="1" applyAlignment="1">
      <alignment horizontal="center" vertical="center"/>
    </xf>
    <xf numFmtId="0" fontId="30" fillId="9" borderId="0" xfId="4" applyFont="1" applyFill="1" applyAlignment="1">
      <alignment vertical="center" shrinkToFit="1"/>
    </xf>
    <xf numFmtId="179" fontId="29" fillId="9" borderId="0" xfId="4" applyNumberFormat="1" applyFont="1" applyFill="1" applyAlignment="1">
      <alignment vertical="center"/>
    </xf>
    <xf numFmtId="0" fontId="30" fillId="9" borderId="0" xfId="4" applyFont="1" applyFill="1" applyAlignment="1">
      <alignment vertical="center"/>
    </xf>
    <xf numFmtId="184" fontId="29" fillId="0" borderId="0" xfId="4" applyNumberFormat="1" applyFont="1" applyFill="1" applyAlignment="1">
      <alignment vertical="center"/>
    </xf>
    <xf numFmtId="0" fontId="29" fillId="0" borderId="0" xfId="4" applyFont="1" applyAlignment="1">
      <alignment vertical="center" wrapText="1"/>
    </xf>
    <xf numFmtId="0" fontId="48" fillId="0" borderId="0" xfId="4" applyFont="1" applyAlignment="1">
      <alignment vertical="center" wrapText="1"/>
    </xf>
    <xf numFmtId="0" fontId="29" fillId="0" borderId="0" xfId="4" applyFont="1" applyAlignment="1">
      <alignment horizontal="right" vertical="center"/>
    </xf>
    <xf numFmtId="0" fontId="49" fillId="0" borderId="0" xfId="4" applyFont="1" applyFill="1" applyAlignment="1">
      <alignment vertical="top"/>
    </xf>
    <xf numFmtId="184" fontId="29" fillId="0" borderId="0" xfId="4" applyNumberFormat="1" applyFont="1" applyFill="1" applyBorder="1" applyAlignment="1">
      <alignment vertical="center"/>
    </xf>
    <xf numFmtId="0" fontId="49" fillId="0" borderId="0" xfId="4" applyFont="1" applyFill="1" applyBorder="1" applyAlignment="1">
      <alignment horizontal="left" vertical="top"/>
    </xf>
    <xf numFmtId="0" fontId="49" fillId="0" borderId="0" xfId="4" applyFont="1" applyFill="1" applyBorder="1" applyAlignment="1">
      <alignment horizontal="left" vertical="top" wrapText="1"/>
    </xf>
    <xf numFmtId="0" fontId="49" fillId="0" borderId="0" xfId="4" applyFont="1" applyFill="1" applyBorder="1" applyAlignment="1">
      <alignment vertical="top"/>
    </xf>
    <xf numFmtId="0" fontId="41" fillId="0" borderId="46" xfId="4" applyFont="1" applyFill="1" applyBorder="1" applyAlignment="1">
      <alignment vertical="center"/>
    </xf>
    <xf numFmtId="184" fontId="50" fillId="0" borderId="0" xfId="4" applyNumberFormat="1" applyFont="1" applyFill="1" applyBorder="1" applyAlignment="1">
      <alignment vertical="center"/>
    </xf>
    <xf numFmtId="0" fontId="29" fillId="0" borderId="48" xfId="4" applyFont="1" applyFill="1" applyBorder="1" applyAlignment="1">
      <alignment horizontal="right" vertical="center"/>
    </xf>
    <xf numFmtId="0" fontId="41" fillId="0" borderId="48" xfId="4" applyFont="1" applyFill="1" applyBorder="1" applyAlignment="1">
      <alignment vertical="center"/>
    </xf>
    <xf numFmtId="0" fontId="29" fillId="0" borderId="50" xfId="4" applyFont="1" applyFill="1" applyBorder="1" applyAlignment="1">
      <alignment horizontal="right" vertical="center"/>
    </xf>
    <xf numFmtId="0" fontId="29" fillId="0" borderId="48" xfId="4" applyFont="1" applyFill="1" applyBorder="1" applyAlignment="1">
      <alignment horizontal="center" vertical="center"/>
    </xf>
    <xf numFmtId="0" fontId="29" fillId="0" borderId="50" xfId="4" applyFont="1" applyFill="1" applyBorder="1" applyAlignment="1">
      <alignment horizontal="center" vertical="center"/>
    </xf>
    <xf numFmtId="184" fontId="35" fillId="8" borderId="32" xfId="5" applyNumberFormat="1" applyFont="1" applyFill="1" applyBorder="1" applyAlignment="1">
      <alignment vertical="center"/>
    </xf>
    <xf numFmtId="180" fontId="44" fillId="0" borderId="0" xfId="4" applyNumberFormat="1" applyFont="1" applyFill="1" applyBorder="1" applyAlignment="1">
      <alignment horizontal="left" vertical="center" wrapText="1"/>
    </xf>
    <xf numFmtId="184" fontId="45" fillId="0" borderId="0" xfId="4" applyNumberFormat="1" applyFont="1" applyAlignment="1">
      <alignment horizontal="left" vertical="center"/>
    </xf>
    <xf numFmtId="180" fontId="6" fillId="0" borderId="0" xfId="4" applyNumberFormat="1" applyFont="1" applyBorder="1" applyAlignment="1">
      <alignment vertical="center"/>
    </xf>
    <xf numFmtId="184" fontId="6" fillId="0" borderId="0" xfId="4" applyNumberFormat="1" applyFont="1" applyAlignment="1">
      <alignment horizontal="left" vertical="center"/>
    </xf>
    <xf numFmtId="180" fontId="29" fillId="0" borderId="0" xfId="4" applyNumberFormat="1" applyFont="1" applyFill="1" applyBorder="1" applyAlignment="1">
      <alignment horizontal="left" vertical="center"/>
    </xf>
    <xf numFmtId="184" fontId="45" fillId="0" borderId="0" xfId="4" applyNumberFormat="1" applyFont="1" applyFill="1" applyAlignment="1">
      <alignment horizontal="left" vertical="center"/>
    </xf>
    <xf numFmtId="180" fontId="6" fillId="0" borderId="0" xfId="4" applyNumberFormat="1" applyFont="1" applyBorder="1" applyAlignment="1">
      <alignment vertical="center" wrapText="1"/>
    </xf>
    <xf numFmtId="184" fontId="6" fillId="0" borderId="0" xfId="4" applyNumberFormat="1" applyFont="1" applyAlignment="1">
      <alignment vertical="center"/>
    </xf>
    <xf numFmtId="0" fontId="51" fillId="0" borderId="0" xfId="4" applyFont="1" applyFill="1" applyBorder="1" applyAlignment="1">
      <alignment vertical="center" shrinkToFit="1"/>
    </xf>
    <xf numFmtId="180" fontId="13" fillId="0" borderId="28" xfId="7" applyNumberFormat="1" applyFont="1" applyFill="1" applyBorder="1" applyAlignment="1">
      <alignment horizontal="left" vertical="center" wrapText="1"/>
    </xf>
    <xf numFmtId="0" fontId="4" fillId="0" borderId="0" xfId="3" applyAlignment="1">
      <alignment vertical="center" wrapText="1"/>
    </xf>
    <xf numFmtId="0" fontId="53" fillId="0" borderId="0" xfId="10" applyFont="1" applyFill="1" applyBorder="1" applyAlignment="1">
      <alignment vertical="center"/>
    </xf>
    <xf numFmtId="0" fontId="54" fillId="0" borderId="0" xfId="10" applyFont="1" applyFill="1" applyBorder="1" applyAlignment="1">
      <alignment vertical="center"/>
    </xf>
    <xf numFmtId="0" fontId="55" fillId="0" borderId="0" xfId="10" applyFont="1" applyFill="1" applyBorder="1" applyAlignment="1">
      <alignment vertical="center"/>
    </xf>
    <xf numFmtId="0" fontId="56" fillId="0" borderId="0" xfId="10" applyFont="1" applyFill="1" applyBorder="1" applyAlignment="1">
      <alignment vertical="center"/>
    </xf>
    <xf numFmtId="0" fontId="57" fillId="0" borderId="0" xfId="10" applyFont="1" applyFill="1" applyBorder="1" applyAlignment="1">
      <alignment vertical="center"/>
    </xf>
    <xf numFmtId="0" fontId="57" fillId="0" borderId="0" xfId="10" applyFont="1" applyFill="1" applyBorder="1" applyAlignment="1">
      <alignment horizontal="right" vertical="center"/>
    </xf>
    <xf numFmtId="0" fontId="58" fillId="0" borderId="0" xfId="10" applyFont="1" applyFill="1" applyBorder="1" applyAlignment="1">
      <alignment vertical="center"/>
    </xf>
    <xf numFmtId="0" fontId="58" fillId="0" borderId="0" xfId="10" applyFont="1" applyFill="1" applyBorder="1" applyAlignment="1">
      <alignment horizontal="right" vertical="center"/>
    </xf>
    <xf numFmtId="0" fontId="59" fillId="0" borderId="0" xfId="10" applyFont="1" applyFill="1" applyBorder="1" applyAlignment="1">
      <alignment vertical="center"/>
    </xf>
    <xf numFmtId="0" fontId="27" fillId="0" borderId="0" xfId="10" applyFont="1" applyFill="1" applyBorder="1" applyAlignment="1">
      <alignment vertical="center"/>
    </xf>
    <xf numFmtId="0" fontId="62" fillId="0" borderId="65" xfId="10" applyFont="1" applyFill="1" applyBorder="1" applyAlignment="1">
      <alignment vertical="center"/>
    </xf>
    <xf numFmtId="0" fontId="64" fillId="0" borderId="0" xfId="10" applyFont="1" applyFill="1" applyBorder="1" applyAlignment="1">
      <alignment vertical="center"/>
    </xf>
    <xf numFmtId="0" fontId="65" fillId="0" borderId="0" xfId="10" applyFont="1" applyFill="1" applyBorder="1" applyAlignment="1">
      <alignment horizontal="distributed" vertical="center" indent="20"/>
    </xf>
    <xf numFmtId="0" fontId="27" fillId="0" borderId="6" xfId="10" applyFont="1" applyFill="1" applyBorder="1" applyAlignment="1">
      <alignment vertical="center"/>
    </xf>
    <xf numFmtId="0" fontId="27" fillId="0" borderId="88" xfId="10" applyFont="1" applyFill="1" applyBorder="1" applyAlignment="1">
      <alignment vertical="center"/>
    </xf>
    <xf numFmtId="0" fontId="27" fillId="0" borderId="89" xfId="10" applyFont="1" applyFill="1" applyBorder="1" applyAlignment="1">
      <alignment vertical="center"/>
    </xf>
    <xf numFmtId="0" fontId="27" fillId="0" borderId="91" xfId="10" applyFont="1" applyFill="1" applyBorder="1" applyAlignment="1">
      <alignment vertical="center"/>
    </xf>
    <xf numFmtId="0" fontId="27" fillId="0" borderId="92" xfId="10" applyFont="1" applyFill="1" applyBorder="1" applyAlignment="1">
      <alignment vertical="center"/>
    </xf>
    <xf numFmtId="0" fontId="54" fillId="0" borderId="91" xfId="10" applyFont="1" applyFill="1" applyBorder="1" applyAlignment="1">
      <alignment vertical="center"/>
    </xf>
    <xf numFmtId="0" fontId="27" fillId="10" borderId="6" xfId="10" applyFont="1" applyFill="1" applyBorder="1" applyAlignment="1">
      <alignment vertical="center"/>
    </xf>
    <xf numFmtId="0" fontId="27" fillId="10" borderId="0" xfId="10" applyFont="1" applyFill="1" applyBorder="1" applyAlignment="1">
      <alignment vertical="center"/>
    </xf>
    <xf numFmtId="0" fontId="54" fillId="10" borderId="0" xfId="10" applyFont="1" applyFill="1" applyBorder="1" applyAlignment="1">
      <alignment vertical="center"/>
    </xf>
    <xf numFmtId="0" fontId="27" fillId="10" borderId="88" xfId="10" applyFont="1" applyFill="1" applyBorder="1" applyAlignment="1">
      <alignment vertical="center"/>
    </xf>
    <xf numFmtId="0" fontId="27" fillId="10" borderId="89" xfId="10" applyFont="1" applyFill="1" applyBorder="1" applyAlignment="1">
      <alignment vertical="center"/>
    </xf>
    <xf numFmtId="0" fontId="27" fillId="10" borderId="92" xfId="10" applyFont="1" applyFill="1" applyBorder="1" applyAlignment="1">
      <alignment vertical="center"/>
    </xf>
    <xf numFmtId="0" fontId="27" fillId="10" borderId="91" xfId="10" applyFont="1" applyFill="1" applyBorder="1" applyAlignment="1">
      <alignment vertical="center"/>
    </xf>
    <xf numFmtId="0" fontId="54" fillId="10" borderId="91" xfId="10" applyFont="1" applyFill="1" applyBorder="1" applyAlignment="1">
      <alignment vertical="center"/>
    </xf>
    <xf numFmtId="0" fontId="70" fillId="0" borderId="0" xfId="0" applyFont="1" applyAlignment="1">
      <alignment vertical="center"/>
    </xf>
    <xf numFmtId="0" fontId="70" fillId="0" borderId="0" xfId="0" applyFont="1" applyFill="1" applyAlignment="1">
      <alignment vertical="center"/>
    </xf>
    <xf numFmtId="0" fontId="70" fillId="0" borderId="2" xfId="0" applyFont="1" applyBorder="1" applyAlignment="1">
      <alignment vertical="center"/>
    </xf>
    <xf numFmtId="0" fontId="70" fillId="0" borderId="0" xfId="0" applyFont="1" applyAlignment="1">
      <alignment horizontal="left" vertical="center"/>
    </xf>
    <xf numFmtId="0" fontId="71" fillId="0" borderId="0" xfId="0" applyFont="1" applyAlignment="1">
      <alignment vertical="center"/>
    </xf>
    <xf numFmtId="0" fontId="70" fillId="0" borderId="0" xfId="0" applyFont="1" applyAlignment="1">
      <alignment horizontal="right" vertical="center"/>
    </xf>
    <xf numFmtId="0" fontId="70" fillId="0" borderId="2" xfId="0" applyFont="1" applyBorder="1" applyAlignment="1">
      <alignment horizontal="left" vertical="center"/>
    </xf>
    <xf numFmtId="0" fontId="70" fillId="0" borderId="13" xfId="0" applyFont="1" applyBorder="1" applyAlignment="1">
      <alignment vertical="center"/>
    </xf>
    <xf numFmtId="0" fontId="70" fillId="0" borderId="11" xfId="0" applyFont="1" applyBorder="1" applyAlignment="1">
      <alignment vertical="center"/>
    </xf>
    <xf numFmtId="185" fontId="70" fillId="0" borderId="0" xfId="0" applyNumberFormat="1" applyFont="1" applyAlignment="1">
      <alignment horizontal="right" vertical="center"/>
    </xf>
    <xf numFmtId="58" fontId="70" fillId="0" borderId="0" xfId="0" applyNumberFormat="1" applyFont="1" applyAlignment="1">
      <alignment vertical="center"/>
    </xf>
    <xf numFmtId="0" fontId="70" fillId="0" borderId="18" xfId="0" applyFont="1" applyFill="1" applyBorder="1" applyAlignment="1">
      <alignment horizontal="center" vertical="center"/>
    </xf>
    <xf numFmtId="0" fontId="70" fillId="0" borderId="0" xfId="0" applyFont="1" applyAlignment="1">
      <alignment horizontal="center" vertical="center"/>
    </xf>
    <xf numFmtId="0" fontId="70" fillId="0" borderId="11" xfId="0" applyFont="1" applyFill="1" applyBorder="1" applyAlignment="1">
      <alignment horizontal="center" vertical="center"/>
    </xf>
    <xf numFmtId="186" fontId="70" fillId="0" borderId="0" xfId="8" applyNumberFormat="1" applyFont="1" applyAlignment="1">
      <alignment horizontal="right" vertical="center"/>
    </xf>
    <xf numFmtId="10" fontId="70" fillId="0" borderId="0" xfId="9" applyNumberFormat="1" applyFont="1" applyAlignment="1">
      <alignment horizontal="center" vertical="center"/>
    </xf>
    <xf numFmtId="0" fontId="72" fillId="0" borderId="0" xfId="0" applyFont="1" applyAlignment="1">
      <alignment horizontal="left" vertical="center" wrapText="1"/>
    </xf>
    <xf numFmtId="0" fontId="73" fillId="0" borderId="0" xfId="0" applyFont="1" applyAlignment="1">
      <alignment horizontal="right"/>
    </xf>
    <xf numFmtId="0" fontId="73" fillId="0" borderId="0" xfId="0" applyFont="1" applyAlignment="1">
      <alignment horizontal="left"/>
    </xf>
    <xf numFmtId="0" fontId="73" fillId="0" borderId="0" xfId="0" applyFont="1"/>
    <xf numFmtId="0" fontId="74" fillId="0" borderId="0" xfId="0" applyFont="1" applyAlignment="1">
      <alignment vertical="center"/>
    </xf>
    <xf numFmtId="0" fontId="21" fillId="0" borderId="0" xfId="12" applyFont="1" applyFill="1" applyAlignment="1">
      <alignment vertical="center"/>
    </xf>
    <xf numFmtId="0" fontId="6" fillId="0" borderId="0" xfId="13" applyFont="1" applyFill="1" applyBorder="1" applyAlignment="1" applyProtection="1">
      <alignment horizontal="left" vertical="center"/>
    </xf>
    <xf numFmtId="0" fontId="19" fillId="0" borderId="0" xfId="13" applyFont="1" applyFill="1" applyBorder="1" applyAlignment="1" applyProtection="1">
      <alignment horizontal="left" vertical="center"/>
    </xf>
    <xf numFmtId="0" fontId="78" fillId="0" borderId="0" xfId="14" applyFont="1" applyFill="1">
      <alignment vertical="center"/>
    </xf>
    <xf numFmtId="0" fontId="21" fillId="0" borderId="0" xfId="12" applyFont="1">
      <alignment vertical="center"/>
    </xf>
    <xf numFmtId="0" fontId="80" fillId="0" borderId="0" xfId="13" applyFont="1" applyFill="1" applyAlignment="1" applyProtection="1">
      <alignment horizontal="center"/>
    </xf>
    <xf numFmtId="0" fontId="6" fillId="0" borderId="0" xfId="13" applyFont="1" applyFill="1" applyAlignment="1" applyProtection="1">
      <alignment horizontal="center" vertical="center"/>
    </xf>
    <xf numFmtId="0" fontId="21" fillId="0" borderId="0" xfId="12" applyFont="1" applyFill="1" applyAlignment="1">
      <alignment vertical="center" wrapText="1"/>
    </xf>
    <xf numFmtId="0" fontId="21" fillId="0" borderId="0" xfId="12" applyFont="1" applyFill="1">
      <alignment vertical="center"/>
    </xf>
    <xf numFmtId="0" fontId="78" fillId="0" borderId="0" xfId="14" applyFont="1" applyFill="1" applyProtection="1">
      <alignment vertical="center"/>
    </xf>
    <xf numFmtId="0" fontId="21" fillId="0" borderId="0" xfId="0" applyFont="1" applyFill="1"/>
    <xf numFmtId="0" fontId="11" fillId="0" borderId="0" xfId="13" applyFont="1" applyFill="1" applyAlignment="1" applyProtection="1">
      <alignment vertical="center"/>
    </xf>
    <xf numFmtId="0" fontId="29" fillId="0" borderId="0" xfId="13" applyFont="1" applyFill="1" applyAlignment="1" applyProtection="1">
      <alignment vertical="center"/>
    </xf>
    <xf numFmtId="0" fontId="81" fillId="0" borderId="0" xfId="14" applyFont="1" applyFill="1" applyProtection="1">
      <alignment vertical="center"/>
    </xf>
    <xf numFmtId="0" fontId="21" fillId="0" borderId="0" xfId="12" applyFont="1" applyAlignment="1">
      <alignment vertical="center"/>
    </xf>
    <xf numFmtId="0" fontId="29" fillId="15" borderId="16" xfId="13" applyFont="1" applyFill="1" applyBorder="1" applyAlignment="1" applyProtection="1">
      <alignment vertical="center" textRotation="255"/>
    </xf>
    <xf numFmtId="0" fontId="29" fillId="15" borderId="17" xfId="13" applyFont="1" applyFill="1" applyBorder="1" applyAlignment="1" applyProtection="1">
      <alignment vertical="center"/>
    </xf>
    <xf numFmtId="0" fontId="29" fillId="15" borderId="17" xfId="13" applyFont="1" applyFill="1" applyBorder="1" applyAlignment="1" applyProtection="1">
      <alignment horizontal="center" vertical="center"/>
    </xf>
    <xf numFmtId="0" fontId="29" fillId="15" borderId="18" xfId="13" applyFont="1" applyFill="1" applyBorder="1" applyAlignment="1" applyProtection="1">
      <alignment horizontal="center" vertical="center"/>
    </xf>
    <xf numFmtId="0" fontId="29" fillId="15" borderId="10" xfId="13" applyFont="1" applyFill="1" applyBorder="1" applyAlignment="1" applyProtection="1"/>
    <xf numFmtId="0" fontId="29" fillId="15" borderId="13" xfId="13" applyFont="1" applyFill="1" applyBorder="1" applyAlignment="1" applyProtection="1"/>
    <xf numFmtId="0" fontId="29" fillId="15" borderId="13" xfId="13" applyFont="1" applyFill="1" applyBorder="1" applyAlignment="1" applyProtection="1">
      <alignment horizontal="right"/>
    </xf>
    <xf numFmtId="0" fontId="29" fillId="11" borderId="13" xfId="13" applyFont="1" applyFill="1" applyBorder="1" applyAlignment="1" applyProtection="1">
      <alignment horizontal="center"/>
    </xf>
    <xf numFmtId="0" fontId="29" fillId="15" borderId="11" xfId="13" applyFont="1" applyFill="1" applyBorder="1" applyAlignment="1" applyProtection="1"/>
    <xf numFmtId="0" fontId="29" fillId="15" borderId="20" xfId="13" applyFont="1" applyFill="1" applyBorder="1" applyAlignment="1" applyProtection="1">
      <alignment vertical="center" textRotation="255"/>
    </xf>
    <xf numFmtId="0" fontId="29" fillId="15" borderId="1" xfId="13" applyFont="1" applyFill="1" applyBorder="1" applyAlignment="1" applyProtection="1">
      <alignment vertical="center"/>
    </xf>
    <xf numFmtId="0" fontId="29" fillId="15" borderId="1" xfId="13" applyFont="1" applyFill="1" applyBorder="1" applyAlignment="1" applyProtection="1">
      <alignment horizontal="center" vertical="center"/>
    </xf>
    <xf numFmtId="0" fontId="29" fillId="15" borderId="21" xfId="13" applyFont="1" applyFill="1" applyBorder="1" applyAlignment="1" applyProtection="1">
      <alignment horizontal="center" vertical="center"/>
    </xf>
    <xf numFmtId="0" fontId="29" fillId="15" borderId="13" xfId="13" applyFont="1" applyFill="1" applyBorder="1" applyAlignment="1" applyProtection="1">
      <alignment horizontal="center"/>
    </xf>
    <xf numFmtId="0" fontId="29" fillId="15" borderId="2" xfId="13" applyFont="1" applyFill="1" applyBorder="1" applyAlignment="1" applyProtection="1">
      <alignment horizontal="center"/>
    </xf>
    <xf numFmtId="0" fontId="29" fillId="15" borderId="11" xfId="13" applyFont="1" applyFill="1" applyBorder="1" applyAlignment="1" applyProtection="1">
      <alignment horizontal="center"/>
    </xf>
    <xf numFmtId="12" fontId="6" fillId="0" borderId="22" xfId="13" applyNumberFormat="1" applyFont="1" applyBorder="1" applyAlignment="1" applyProtection="1">
      <alignment horizontal="center" vertical="center"/>
    </xf>
    <xf numFmtId="188" fontId="19" fillId="11" borderId="97" xfId="15" applyNumberFormat="1" applyFont="1" applyFill="1" applyBorder="1" applyAlignment="1" applyProtection="1">
      <alignment vertical="center"/>
      <protection locked="0"/>
    </xf>
    <xf numFmtId="2" fontId="19" fillId="0" borderId="96" xfId="15" applyNumberFormat="1" applyFont="1" applyFill="1" applyBorder="1" applyAlignment="1" applyProtection="1"/>
    <xf numFmtId="12" fontId="6" fillId="0" borderId="101" xfId="13" applyNumberFormat="1" applyFont="1" applyBorder="1" applyAlignment="1" applyProtection="1">
      <alignment horizontal="center" vertical="center"/>
    </xf>
    <xf numFmtId="188" fontId="19" fillId="11" borderId="101" xfId="15" applyNumberFormat="1" applyFont="1" applyFill="1" applyBorder="1" applyAlignment="1" applyProtection="1">
      <alignment vertical="center"/>
      <protection locked="0"/>
    </xf>
    <xf numFmtId="0" fontId="6" fillId="0" borderId="101" xfId="13" applyNumberFormat="1" applyFont="1" applyBorder="1" applyAlignment="1" applyProtection="1">
      <alignment horizontal="center" vertical="center"/>
    </xf>
    <xf numFmtId="188" fontId="19" fillId="11" borderId="102" xfId="15" applyNumberFormat="1" applyFont="1" applyFill="1" applyBorder="1" applyAlignment="1" applyProtection="1">
      <alignment vertical="center"/>
      <protection locked="0"/>
    </xf>
    <xf numFmtId="12" fontId="6" fillId="15" borderId="23" xfId="13" applyNumberFormat="1" applyFont="1" applyFill="1" applyBorder="1" applyAlignment="1" applyProtection="1">
      <alignment horizontal="center" vertical="center"/>
    </xf>
    <xf numFmtId="188" fontId="19" fillId="11" borderId="0" xfId="15" applyNumberFormat="1" applyFont="1" applyFill="1" applyBorder="1" applyAlignment="1" applyProtection="1">
      <alignment vertical="center"/>
      <protection locked="0"/>
    </xf>
    <xf numFmtId="188" fontId="19" fillId="11" borderId="22" xfId="15" applyNumberFormat="1" applyFont="1" applyFill="1" applyBorder="1" applyAlignment="1" applyProtection="1">
      <alignment vertical="center"/>
      <protection locked="0"/>
    </xf>
    <xf numFmtId="188" fontId="19" fillId="11" borderId="19" xfId="15" applyNumberFormat="1" applyFont="1" applyFill="1" applyBorder="1" applyAlignment="1" applyProtection="1">
      <alignment vertical="center"/>
      <protection locked="0"/>
    </xf>
    <xf numFmtId="12" fontId="6" fillId="15" borderId="101" xfId="13" applyNumberFormat="1" applyFont="1" applyFill="1" applyBorder="1" applyAlignment="1" applyProtection="1">
      <alignment horizontal="center" vertical="center"/>
    </xf>
    <xf numFmtId="188" fontId="19" fillId="11" borderId="99" xfId="15" applyNumberFormat="1" applyFont="1" applyFill="1" applyBorder="1" applyAlignment="1" applyProtection="1">
      <alignment vertical="center"/>
      <protection locked="0"/>
    </xf>
    <xf numFmtId="188" fontId="19" fillId="11" borderId="100" xfId="15" applyNumberFormat="1" applyFont="1" applyFill="1" applyBorder="1" applyAlignment="1" applyProtection="1">
      <alignment vertical="center"/>
      <protection locked="0"/>
    </xf>
    <xf numFmtId="0" fontId="6" fillId="0" borderId="107" xfId="13" applyNumberFormat="1" applyFont="1" applyBorder="1" applyAlignment="1" applyProtection="1">
      <alignment horizontal="center" vertical="center"/>
    </xf>
    <xf numFmtId="188" fontId="19" fillId="11" borderId="1" xfId="15" applyNumberFormat="1" applyFont="1" applyFill="1" applyBorder="1" applyAlignment="1" applyProtection="1">
      <alignment vertical="center"/>
      <protection locked="0"/>
    </xf>
    <xf numFmtId="188" fontId="19" fillId="11" borderId="7" xfId="15" applyNumberFormat="1" applyFont="1" applyFill="1" applyBorder="1" applyAlignment="1" applyProtection="1">
      <alignment vertical="center"/>
      <protection locked="0"/>
    </xf>
    <xf numFmtId="188" fontId="19" fillId="11" borderId="21" xfId="15" applyNumberFormat="1" applyFont="1" applyFill="1" applyBorder="1" applyAlignment="1" applyProtection="1">
      <alignment vertical="center"/>
      <protection locked="0"/>
    </xf>
    <xf numFmtId="0" fontId="6" fillId="0" borderId="16" xfId="13" applyFont="1" applyBorder="1" applyAlignment="1" applyProtection="1">
      <alignment horizontal="center" vertical="center" shrinkToFit="1"/>
    </xf>
    <xf numFmtId="0" fontId="6" fillId="0" borderId="23" xfId="13" applyNumberFormat="1" applyFont="1" applyBorder="1" applyAlignment="1" applyProtection="1">
      <alignment horizontal="center" vertical="center"/>
    </xf>
    <xf numFmtId="0" fontId="6" fillId="0" borderId="10" xfId="13" applyFont="1" applyBorder="1" applyAlignment="1" applyProtection="1">
      <alignment horizontal="center" vertical="center" textRotation="255"/>
    </xf>
    <xf numFmtId="0" fontId="6" fillId="0" borderId="13" xfId="13" applyFont="1" applyBorder="1" applyAlignment="1" applyProtection="1">
      <alignment horizontal="center" vertical="center"/>
    </xf>
    <xf numFmtId="0" fontId="29" fillId="0" borderId="13" xfId="13" applyFont="1" applyFill="1" applyBorder="1" applyAlignment="1" applyProtection="1">
      <alignment horizontal="left" vertical="center" wrapText="1"/>
    </xf>
    <xf numFmtId="0" fontId="6" fillId="0" borderId="11" xfId="13" applyNumberFormat="1" applyFont="1" applyFill="1" applyBorder="1" applyAlignment="1" applyProtection="1">
      <alignment horizontal="center" vertical="center"/>
    </xf>
    <xf numFmtId="188" fontId="19" fillId="0" borderId="11" xfId="15" applyNumberFormat="1" applyFont="1" applyFill="1" applyBorder="1" applyAlignment="1" applyProtection="1">
      <alignment vertical="center"/>
    </xf>
    <xf numFmtId="188" fontId="19" fillId="0" borderId="2" xfId="15" applyNumberFormat="1" applyFont="1" applyFill="1" applyBorder="1" applyAlignment="1" applyProtection="1">
      <alignment vertical="center"/>
    </xf>
    <xf numFmtId="188" fontId="21" fillId="0" borderId="2" xfId="16" applyNumberFormat="1" applyFont="1" applyFill="1" applyBorder="1" applyAlignment="1" applyProtection="1">
      <alignment vertical="center"/>
    </xf>
    <xf numFmtId="0" fontId="6" fillId="15" borderId="10" xfId="13" applyFont="1" applyFill="1" applyBorder="1" applyAlignment="1" applyProtection="1">
      <alignment horizontal="center" vertical="center" textRotation="255"/>
    </xf>
    <xf numFmtId="0" fontId="6" fillId="15" borderId="11" xfId="13" applyNumberFormat="1" applyFont="1" applyFill="1" applyBorder="1" applyAlignment="1" applyProtection="1">
      <alignment horizontal="center"/>
    </xf>
    <xf numFmtId="2" fontId="19" fillId="13" borderId="11" xfId="15" applyNumberFormat="1" applyFont="1" applyFill="1" applyBorder="1" applyAlignment="1" applyProtection="1"/>
    <xf numFmtId="12" fontId="6" fillId="12" borderId="11" xfId="15" applyNumberFormat="1" applyFont="1" applyFill="1" applyBorder="1" applyAlignment="1" applyProtection="1">
      <alignment horizontal="center"/>
      <protection locked="0"/>
    </xf>
    <xf numFmtId="188" fontId="21" fillId="0" borderId="96" xfId="16" applyNumberFormat="1" applyFont="1" applyFill="1" applyBorder="1" applyAlignment="1" applyProtection="1">
      <alignment vertical="center"/>
    </xf>
    <xf numFmtId="0" fontId="6" fillId="15" borderId="16" xfId="13" applyFont="1" applyFill="1" applyBorder="1" applyAlignment="1" applyProtection="1">
      <alignment horizontal="center" vertical="center" textRotation="255"/>
    </xf>
    <xf numFmtId="0" fontId="6" fillId="15" borderId="18" xfId="13" applyNumberFormat="1" applyFont="1" applyFill="1" applyBorder="1" applyAlignment="1" applyProtection="1">
      <alignment horizontal="center"/>
    </xf>
    <xf numFmtId="189" fontId="19" fillId="13" borderId="18" xfId="15" applyNumberFormat="1" applyFont="1" applyFill="1" applyBorder="1" applyAlignment="1" applyProtection="1"/>
    <xf numFmtId="2" fontId="19" fillId="13" borderId="18" xfId="15" applyNumberFormat="1" applyFont="1" applyFill="1" applyBorder="1" applyAlignment="1" applyProtection="1"/>
    <xf numFmtId="2" fontId="19" fillId="13" borderId="13" xfId="15" applyNumberFormat="1" applyFont="1" applyFill="1" applyBorder="1" applyAlignment="1" applyProtection="1"/>
    <xf numFmtId="49" fontId="19" fillId="0" borderId="6" xfId="13" applyNumberFormat="1" applyFont="1" applyFill="1" applyBorder="1" applyAlignment="1" applyProtection="1">
      <alignment horizontal="left" shrinkToFit="1"/>
    </xf>
    <xf numFmtId="49" fontId="19" fillId="0" borderId="0" xfId="13" applyNumberFormat="1" applyFont="1" applyFill="1" applyBorder="1" applyAlignment="1" applyProtection="1">
      <alignment horizontal="left" shrinkToFit="1"/>
    </xf>
    <xf numFmtId="190" fontId="21" fillId="13" borderId="23" xfId="16" applyNumberFormat="1" applyFont="1" applyFill="1" applyBorder="1" applyAlignment="1" applyProtection="1">
      <alignment vertical="center"/>
    </xf>
    <xf numFmtId="189" fontId="24" fillId="13" borderId="110" xfId="15" applyNumberFormat="1" applyFont="1" applyFill="1" applyBorder="1" applyAlignment="1" applyProtection="1">
      <alignment vertical="center"/>
    </xf>
    <xf numFmtId="49" fontId="19" fillId="0" borderId="0" xfId="13" quotePrefix="1" applyNumberFormat="1" applyFont="1" applyFill="1" applyBorder="1" applyAlignment="1" applyProtection="1">
      <alignment horizontal="left" shrinkToFit="1"/>
    </xf>
    <xf numFmtId="0" fontId="19" fillId="0" borderId="0" xfId="13" applyFont="1" applyFill="1" applyBorder="1" applyAlignment="1" applyProtection="1">
      <alignment vertical="top" wrapText="1"/>
    </xf>
    <xf numFmtId="0" fontId="19" fillId="0" borderId="0" xfId="13" applyFont="1" applyFill="1" applyBorder="1" applyAlignment="1" applyProtection="1">
      <alignment horizontal="center" vertical="center" wrapText="1"/>
    </xf>
    <xf numFmtId="9" fontId="19" fillId="0" borderId="0" xfId="9" applyFont="1" applyFill="1" applyBorder="1" applyAlignment="1" applyProtection="1">
      <alignment horizontal="center" vertical="center" wrapText="1"/>
    </xf>
    <xf numFmtId="0" fontId="21" fillId="15" borderId="0" xfId="12" applyFont="1" applyFill="1">
      <alignment vertical="center"/>
    </xf>
    <xf numFmtId="0" fontId="27" fillId="0" borderId="26" xfId="10" applyFont="1" applyFill="1" applyBorder="1" applyAlignment="1">
      <alignment vertical="center"/>
    </xf>
    <xf numFmtId="0" fontId="27" fillId="0" borderId="28" xfId="10" applyFont="1" applyFill="1" applyBorder="1" applyAlignment="1">
      <alignment vertical="center"/>
    </xf>
    <xf numFmtId="0" fontId="54" fillId="0" borderId="28" xfId="10" applyFont="1" applyFill="1" applyBorder="1" applyAlignment="1">
      <alignment vertical="center"/>
    </xf>
    <xf numFmtId="0" fontId="27" fillId="10" borderId="26" xfId="10" applyFont="1" applyFill="1" applyBorder="1" applyAlignment="1">
      <alignment vertical="center"/>
    </xf>
    <xf numFmtId="0" fontId="27" fillId="10" borderId="28" xfId="10" applyFont="1" applyFill="1" applyBorder="1" applyAlignment="1">
      <alignment vertical="center"/>
    </xf>
    <xf numFmtId="0" fontId="54" fillId="10" borderId="28" xfId="10" applyFont="1" applyFill="1" applyBorder="1" applyAlignment="1">
      <alignment vertical="center"/>
    </xf>
    <xf numFmtId="0" fontId="25" fillId="0" borderId="0" xfId="2" applyFont="1" applyFill="1" applyAlignment="1">
      <alignment horizontal="center"/>
    </xf>
    <xf numFmtId="0" fontId="25" fillId="0" borderId="0" xfId="2" applyFont="1" applyFill="1"/>
    <xf numFmtId="0" fontId="25" fillId="0" borderId="0" xfId="2" applyFont="1" applyFill="1" applyAlignment="1"/>
    <xf numFmtId="0" fontId="84" fillId="0" borderId="0" xfId="2" applyFont="1" applyFill="1" applyAlignment="1">
      <alignment horizontal="centerContinuous"/>
    </xf>
    <xf numFmtId="0" fontId="25" fillId="0" borderId="16" xfId="2" applyFont="1" applyFill="1" applyBorder="1" applyAlignment="1">
      <alignment horizontal="center"/>
    </xf>
    <xf numFmtId="0" fontId="25" fillId="0" borderId="17" xfId="2" applyFont="1" applyFill="1" applyBorder="1"/>
    <xf numFmtId="0" fontId="25" fillId="0" borderId="17" xfId="2" applyFont="1" applyFill="1" applyBorder="1" applyAlignment="1"/>
    <xf numFmtId="0" fontId="25" fillId="0" borderId="18" xfId="2" applyFont="1" applyFill="1" applyBorder="1"/>
    <xf numFmtId="0" fontId="25" fillId="0" borderId="6" xfId="2" applyFont="1" applyFill="1" applyBorder="1" applyAlignment="1">
      <alignment horizontal="center"/>
    </xf>
    <xf numFmtId="0" fontId="25" fillId="0" borderId="0" xfId="2" applyFont="1" applyFill="1" applyBorder="1"/>
    <xf numFmtId="0" fontId="25" fillId="0" borderId="0" xfId="2" applyFont="1" applyFill="1" applyBorder="1" applyAlignment="1"/>
    <xf numFmtId="0" fontId="25" fillId="0" borderId="19" xfId="2" applyFont="1" applyFill="1" applyBorder="1"/>
    <xf numFmtId="0" fontId="25" fillId="0" borderId="20" xfId="2" applyFont="1" applyFill="1" applyBorder="1" applyAlignment="1">
      <alignment horizontal="center"/>
    </xf>
    <xf numFmtId="0" fontId="25" fillId="0" borderId="1" xfId="2" applyFont="1" applyFill="1" applyBorder="1"/>
    <xf numFmtId="0" fontId="25" fillId="0" borderId="1" xfId="2" applyFont="1" applyFill="1" applyBorder="1" applyAlignment="1"/>
    <xf numFmtId="0" fontId="25" fillId="0" borderId="21" xfId="2" applyFont="1" applyFill="1" applyBorder="1"/>
    <xf numFmtId="0" fontId="25" fillId="0" borderId="0" xfId="2" applyFont="1" applyFill="1" applyBorder="1" applyAlignment="1">
      <alignment horizontal="center"/>
    </xf>
    <xf numFmtId="0" fontId="25" fillId="0" borderId="0" xfId="2" applyFont="1" applyFill="1" applyBorder="1" applyAlignment="1">
      <alignment horizontal="left" vertical="center" shrinkToFit="1"/>
    </xf>
    <xf numFmtId="0" fontId="25" fillId="0" borderId="22" xfId="2" applyFont="1" applyFill="1" applyBorder="1" applyAlignment="1">
      <alignment horizontal="center"/>
    </xf>
    <xf numFmtId="0" fontId="25" fillId="0" borderId="22" xfId="2" applyFont="1" applyFill="1" applyBorder="1"/>
    <xf numFmtId="0" fontId="25" fillId="0" borderId="0" xfId="2" applyFont="1" applyFill="1" applyBorder="1" applyAlignment="1">
      <alignment horizontal="left" vertical="top" wrapText="1"/>
    </xf>
    <xf numFmtId="0" fontId="25" fillId="0" borderId="0" xfId="2" applyFont="1" applyFill="1" applyBorder="1" applyAlignment="1">
      <alignment vertical="top" wrapText="1"/>
    </xf>
    <xf numFmtId="0" fontId="25" fillId="0" borderId="6" xfId="2" applyFont="1" applyFill="1" applyBorder="1"/>
    <xf numFmtId="0" fontId="25" fillId="0" borderId="0" xfId="2" applyFont="1" applyFill="1" applyBorder="1" applyAlignment="1">
      <alignment vertical="center"/>
    </xf>
    <xf numFmtId="0" fontId="25" fillId="0" borderId="19" xfId="2" applyFont="1" applyFill="1" applyBorder="1" applyAlignment="1">
      <alignment vertical="center"/>
    </xf>
    <xf numFmtId="0" fontId="25" fillId="0" borderId="22" xfId="2" applyFont="1" applyFill="1" applyBorder="1" applyAlignment="1">
      <alignment vertical="center"/>
    </xf>
    <xf numFmtId="0" fontId="21" fillId="0" borderId="0" xfId="2" applyFont="1" applyFill="1" applyBorder="1" applyAlignment="1">
      <alignment vertical="center"/>
    </xf>
    <xf numFmtId="0" fontId="21" fillId="0" borderId="0" xfId="2" applyFont="1" applyFill="1" applyBorder="1" applyAlignment="1"/>
    <xf numFmtId="0" fontId="25" fillId="0" borderId="20" xfId="2" applyFont="1" applyFill="1" applyBorder="1"/>
    <xf numFmtId="0" fontId="25" fillId="0" borderId="1" xfId="2" applyFont="1" applyFill="1" applyBorder="1" applyAlignment="1">
      <alignment vertical="top" wrapText="1"/>
    </xf>
    <xf numFmtId="0" fontId="25" fillId="0" borderId="21" xfId="2" applyFont="1" applyFill="1" applyBorder="1" applyAlignment="1">
      <alignment vertical="top" wrapText="1"/>
    </xf>
    <xf numFmtId="0" fontId="25" fillId="0" borderId="2" xfId="2" applyFont="1" applyFill="1" applyBorder="1" applyAlignment="1">
      <alignment vertical="center"/>
    </xf>
    <xf numFmtId="0" fontId="25" fillId="0" borderId="10" xfId="2" applyFont="1" applyFill="1" applyBorder="1" applyAlignment="1">
      <alignment vertical="center"/>
    </xf>
    <xf numFmtId="0" fontId="25" fillId="0" borderId="13" xfId="2" applyFont="1" applyFill="1" applyBorder="1" applyAlignment="1">
      <alignment vertical="center"/>
    </xf>
    <xf numFmtId="0" fontId="25" fillId="0" borderId="11" xfId="2" applyFont="1" applyFill="1" applyBorder="1" applyAlignment="1">
      <alignment vertical="center"/>
    </xf>
    <xf numFmtId="0" fontId="25" fillId="0" borderId="0" xfId="2" applyFont="1" applyFill="1" applyBorder="1" applyAlignment="1">
      <alignment horizontal="center" vertical="center"/>
    </xf>
    <xf numFmtId="0" fontId="85" fillId="0" borderId="0" xfId="2" applyFont="1" applyFill="1" applyBorder="1" applyAlignment="1">
      <alignment horizontal="left" vertical="center" wrapText="1"/>
    </xf>
    <xf numFmtId="0" fontId="25" fillId="0" borderId="0" xfId="2" applyFont="1" applyFill="1" applyBorder="1" applyAlignment="1">
      <alignment horizontal="right" vertical="center"/>
    </xf>
    <xf numFmtId="0" fontId="25" fillId="0" borderId="0" xfId="2" applyFont="1" applyFill="1" applyBorder="1" applyAlignment="1">
      <alignment vertical="center" wrapText="1"/>
    </xf>
    <xf numFmtId="0" fontId="25" fillId="0" borderId="19" xfId="2" applyFont="1" applyFill="1" applyBorder="1" applyAlignment="1">
      <alignment vertical="center" wrapText="1"/>
    </xf>
    <xf numFmtId="0" fontId="86" fillId="0" borderId="0" xfId="2" applyFont="1" applyFill="1" applyAlignment="1"/>
    <xf numFmtId="0" fontId="87" fillId="0" borderId="0" xfId="2" applyFont="1" applyFill="1" applyAlignment="1">
      <alignment wrapText="1"/>
    </xf>
    <xf numFmtId="0" fontId="25" fillId="0" borderId="0" xfId="2" applyFont="1" applyFill="1" applyAlignment="1">
      <alignment vertical="top"/>
    </xf>
    <xf numFmtId="0" fontId="25" fillId="0" borderId="0" xfId="2" applyFont="1" applyFill="1" applyAlignment="1">
      <alignment vertical="top" wrapText="1"/>
    </xf>
    <xf numFmtId="0" fontId="66" fillId="0" borderId="0" xfId="2" applyFont="1" applyFill="1" applyAlignment="1">
      <alignment vertical="center" wrapText="1"/>
    </xf>
    <xf numFmtId="0" fontId="25" fillId="0" borderId="0" xfId="2" applyFont="1" applyFill="1" applyAlignment="1">
      <alignment horizontal="center" vertical="center"/>
    </xf>
    <xf numFmtId="0" fontId="25" fillId="0" borderId="0" xfId="2" applyFont="1" applyFill="1" applyAlignment="1">
      <alignment vertical="center"/>
    </xf>
    <xf numFmtId="0" fontId="25" fillId="0" borderId="17" xfId="2" applyFont="1" applyFill="1" applyBorder="1" applyAlignment="1">
      <alignment horizontal="center"/>
    </xf>
    <xf numFmtId="0" fontId="25" fillId="0" borderId="16" xfId="2" applyFont="1" applyFill="1" applyBorder="1" applyAlignment="1">
      <alignment horizontal="center" vertical="center"/>
    </xf>
    <xf numFmtId="0" fontId="25" fillId="0" borderId="16" xfId="2" applyFont="1" applyFill="1" applyBorder="1" applyAlignment="1">
      <alignment vertical="center"/>
    </xf>
    <xf numFmtId="0" fontId="25" fillId="0" borderId="17" xfId="2" applyFont="1" applyFill="1" applyBorder="1" applyAlignment="1">
      <alignment vertical="center"/>
    </xf>
    <xf numFmtId="0" fontId="25" fillId="0" borderId="16" xfId="2" applyFont="1" applyFill="1" applyBorder="1"/>
    <xf numFmtId="0" fontId="2" fillId="0" borderId="0" xfId="3" applyFont="1" applyBorder="1" applyAlignment="1">
      <alignment horizontal="left" vertical="top" wrapText="1"/>
    </xf>
    <xf numFmtId="0" fontId="25" fillId="0" borderId="0" xfId="2" applyFont="1" applyFill="1" applyBorder="1" applyAlignment="1">
      <alignment horizontal="left" vertical="center"/>
    </xf>
    <xf numFmtId="0" fontId="25" fillId="0" borderId="6" xfId="2" applyFont="1" applyFill="1" applyBorder="1" applyAlignment="1">
      <alignment horizontal="left" vertical="top" wrapText="1"/>
    </xf>
    <xf numFmtId="0" fontId="25" fillId="0" borderId="6" xfId="2" applyFont="1" applyFill="1" applyBorder="1" applyAlignment="1">
      <alignment vertical="center"/>
    </xf>
    <xf numFmtId="0" fontId="25" fillId="0" borderId="19" xfId="2" applyFont="1" applyFill="1" applyBorder="1" applyAlignment="1">
      <alignment vertical="top" wrapText="1"/>
    </xf>
    <xf numFmtId="0" fontId="25" fillId="0" borderId="1" xfId="2" applyFont="1" applyFill="1" applyBorder="1" applyAlignment="1">
      <alignment horizontal="left" vertical="center"/>
    </xf>
    <xf numFmtId="0" fontId="25" fillId="0" borderId="1" xfId="2" applyFont="1" applyFill="1" applyBorder="1" applyAlignment="1">
      <alignment horizontal="left" vertical="center" wrapText="1"/>
    </xf>
    <xf numFmtId="0" fontId="25" fillId="0" borderId="1" xfId="2" applyFont="1" applyFill="1" applyBorder="1" applyAlignment="1">
      <alignment horizontal="right" vertical="center"/>
    </xf>
    <xf numFmtId="0" fontId="85" fillId="0" borderId="19" xfId="2" applyFont="1" applyFill="1" applyBorder="1" applyAlignment="1">
      <alignment horizontal="left" vertical="center" wrapText="1"/>
    </xf>
    <xf numFmtId="0" fontId="25" fillId="0" borderId="19" xfId="2" applyFont="1" applyFill="1" applyBorder="1" applyAlignment="1">
      <alignment horizontal="left" vertical="top" wrapText="1"/>
    </xf>
    <xf numFmtId="0" fontId="25" fillId="0" borderId="6" xfId="2" applyFont="1" applyFill="1" applyBorder="1" applyAlignment="1">
      <alignment horizontal="center" vertical="center"/>
    </xf>
    <xf numFmtId="0" fontId="25" fillId="0" borderId="0" xfId="2" applyFont="1" applyFill="1" applyBorder="1" applyAlignment="1">
      <alignment horizontal="left" vertical="center" wrapText="1"/>
    </xf>
    <xf numFmtId="0" fontId="2" fillId="0" borderId="0" xfId="3" applyFont="1" applyBorder="1" applyAlignment="1">
      <alignment horizontal="left" vertical="center" wrapText="1"/>
    </xf>
    <xf numFmtId="0" fontId="88" fillId="0" borderId="0" xfId="2" applyFont="1" applyFill="1" applyBorder="1" applyAlignment="1">
      <alignment vertical="center"/>
    </xf>
    <xf numFmtId="0" fontId="89" fillId="0" borderId="0" xfId="2" applyFont="1" applyFill="1"/>
    <xf numFmtId="0" fontId="21" fillId="0" borderId="0" xfId="2" applyFont="1"/>
    <xf numFmtId="0" fontId="90" fillId="0" borderId="0" xfId="2" applyFont="1" applyFill="1" applyAlignment="1"/>
    <xf numFmtId="0" fontId="19" fillId="0" borderId="0" xfId="17" applyFont="1" applyAlignment="1">
      <alignment horizontal="left"/>
    </xf>
    <xf numFmtId="0" fontId="19" fillId="0" borderId="0" xfId="17"/>
    <xf numFmtId="0" fontId="9" fillId="0" borderId="0" xfId="17" applyFont="1" applyAlignment="1"/>
    <xf numFmtId="0" fontId="19" fillId="0" borderId="0" xfId="17" applyAlignment="1"/>
    <xf numFmtId="0" fontId="19" fillId="0" borderId="0" xfId="17" applyBorder="1" applyAlignment="1"/>
    <xf numFmtId="0" fontId="19" fillId="0" borderId="0" xfId="17" applyFont="1" applyBorder="1" applyAlignment="1"/>
    <xf numFmtId="0" fontId="24" fillId="0" borderId="0" xfId="17" applyFont="1" applyAlignment="1"/>
    <xf numFmtId="0" fontId="11" fillId="0" borderId="0" xfId="17" applyFont="1" applyAlignment="1"/>
    <xf numFmtId="0" fontId="12" fillId="0" borderId="0" xfId="17" applyFont="1" applyAlignment="1"/>
    <xf numFmtId="0" fontId="12" fillId="0" borderId="25" xfId="17" applyFont="1" applyBorder="1" applyAlignment="1"/>
    <xf numFmtId="0" fontId="30" fillId="0" borderId="29" xfId="17" applyFont="1" applyBorder="1" applyAlignment="1"/>
    <xf numFmtId="0" fontId="19" fillId="0" borderId="30" xfId="17" applyBorder="1" applyAlignment="1"/>
    <xf numFmtId="0" fontId="19" fillId="0" borderId="26" xfId="17" applyBorder="1" applyAlignment="1"/>
    <xf numFmtId="0" fontId="19" fillId="0" borderId="28" xfId="17" applyBorder="1" applyAlignment="1"/>
    <xf numFmtId="0" fontId="19" fillId="0" borderId="28" xfId="17" applyBorder="1" applyAlignment="1">
      <alignment horizontal="center"/>
    </xf>
    <xf numFmtId="0" fontId="19" fillId="0" borderId="25" xfId="17" applyBorder="1" applyAlignment="1"/>
    <xf numFmtId="0" fontId="19" fillId="0" borderId="55" xfId="17" applyBorder="1" applyAlignment="1"/>
    <xf numFmtId="0" fontId="6" fillId="0" borderId="114" xfId="17" applyFont="1" applyBorder="1" applyAlignment="1">
      <alignment horizontal="center"/>
    </xf>
    <xf numFmtId="0" fontId="6" fillId="0" borderId="30" xfId="17" applyFont="1" applyBorder="1" applyAlignment="1">
      <alignment horizontal="center"/>
    </xf>
    <xf numFmtId="0" fontId="29" fillId="0" borderId="12" xfId="17" applyFont="1" applyBorder="1" applyAlignment="1"/>
    <xf numFmtId="0" fontId="19" fillId="0" borderId="12" xfId="17" applyBorder="1" applyAlignment="1"/>
    <xf numFmtId="0" fontId="19" fillId="0" borderId="31" xfId="17" applyFont="1" applyBorder="1" applyAlignment="1">
      <alignment horizontal="center"/>
    </xf>
    <xf numFmtId="0" fontId="30" fillId="0" borderId="22" xfId="17" applyFont="1" applyBorder="1" applyAlignment="1"/>
    <xf numFmtId="0" fontId="19" fillId="0" borderId="33" xfId="17" applyBorder="1" applyAlignment="1">
      <alignment horizontal="center"/>
    </xf>
    <xf numFmtId="0" fontId="19" fillId="0" borderId="2" xfId="17" applyBorder="1" applyAlignment="1"/>
    <xf numFmtId="0" fontId="19" fillId="0" borderId="115" xfId="17" applyBorder="1" applyAlignment="1"/>
    <xf numFmtId="0" fontId="19" fillId="0" borderId="10" xfId="17" applyBorder="1" applyAlignment="1"/>
    <xf numFmtId="0" fontId="6" fillId="0" borderId="116" xfId="17" applyFont="1" applyBorder="1" applyAlignment="1">
      <alignment horizontal="center"/>
    </xf>
    <xf numFmtId="0" fontId="6" fillId="0" borderId="33" xfId="17" applyFont="1" applyBorder="1" applyAlignment="1">
      <alignment horizontal="center"/>
    </xf>
    <xf numFmtId="0" fontId="29" fillId="0" borderId="117" xfId="17" applyFont="1" applyBorder="1" applyAlignment="1"/>
    <xf numFmtId="0" fontId="19" fillId="0" borderId="117" xfId="17" applyBorder="1" applyAlignment="1">
      <alignment horizontal="center"/>
    </xf>
    <xf numFmtId="0" fontId="19" fillId="0" borderId="38" xfId="17" applyBorder="1"/>
    <xf numFmtId="0" fontId="19" fillId="0" borderId="118" xfId="17" applyBorder="1"/>
    <xf numFmtId="0" fontId="19" fillId="0" borderId="41" xfId="17" applyBorder="1"/>
    <xf numFmtId="0" fontId="19" fillId="0" borderId="3" xfId="17" applyBorder="1" applyAlignment="1"/>
    <xf numFmtId="0" fontId="19" fillId="0" borderId="119" xfId="17" applyBorder="1" applyAlignment="1"/>
    <xf numFmtId="0" fontId="19" fillId="0" borderId="4" xfId="17" applyBorder="1" applyAlignment="1"/>
    <xf numFmtId="0" fontId="6" fillId="0" borderId="120" xfId="17" applyFont="1" applyBorder="1" applyAlignment="1">
      <alignment horizontal="center"/>
    </xf>
    <xf numFmtId="0" fontId="6" fillId="0" borderId="41" xfId="17" applyFont="1" applyBorder="1" applyAlignment="1">
      <alignment horizontal="center"/>
    </xf>
    <xf numFmtId="0" fontId="29" fillId="0" borderId="14" xfId="17" applyFont="1" applyBorder="1" applyAlignment="1"/>
    <xf numFmtId="0" fontId="19" fillId="0" borderId="14" xfId="17" applyBorder="1" applyAlignment="1"/>
    <xf numFmtId="0" fontId="19" fillId="0" borderId="121" xfId="17" applyBorder="1" applyAlignment="1"/>
    <xf numFmtId="0" fontId="19" fillId="0" borderId="122" xfId="17" applyBorder="1" applyAlignment="1"/>
    <xf numFmtId="0" fontId="19" fillId="0" borderId="123" xfId="17" applyBorder="1" applyAlignment="1"/>
    <xf numFmtId="0" fontId="19" fillId="0" borderId="8" xfId="17" applyBorder="1" applyAlignment="1"/>
    <xf numFmtId="0" fontId="19" fillId="0" borderId="124" xfId="17" applyBorder="1" applyAlignment="1"/>
    <xf numFmtId="0" fontId="19" fillId="0" borderId="125" xfId="17" applyBorder="1" applyAlignment="1"/>
    <xf numFmtId="0" fontId="19" fillId="0" borderId="117" xfId="17" applyBorder="1" applyAlignment="1"/>
    <xf numFmtId="0" fontId="19" fillId="0" borderId="126" xfId="17" applyBorder="1" applyAlignment="1"/>
    <xf numFmtId="0" fontId="19" fillId="0" borderId="127" xfId="17" applyBorder="1" applyAlignment="1"/>
    <xf numFmtId="0" fontId="19" fillId="0" borderId="128" xfId="17" applyBorder="1" applyAlignment="1"/>
    <xf numFmtId="0" fontId="19" fillId="0" borderId="2" xfId="17" applyFill="1" applyBorder="1" applyAlignment="1"/>
    <xf numFmtId="0" fontId="19" fillId="0" borderId="129" xfId="17" applyBorder="1" applyAlignment="1"/>
    <xf numFmtId="0" fontId="19" fillId="0" borderId="130" xfId="17" applyBorder="1" applyAlignment="1"/>
    <xf numFmtId="0" fontId="19" fillId="0" borderId="41" xfId="17" applyBorder="1" applyAlignment="1"/>
    <xf numFmtId="0" fontId="6" fillId="0" borderId="0" xfId="17" applyFont="1" applyBorder="1" applyAlignment="1"/>
    <xf numFmtId="0" fontId="6" fillId="0" borderId="0" xfId="17" applyFont="1" applyAlignment="1"/>
    <xf numFmtId="0" fontId="19" fillId="0" borderId="0" xfId="17" applyFont="1" applyAlignment="1"/>
    <xf numFmtId="0" fontId="19" fillId="0" borderId="0" xfId="17" applyFont="1"/>
    <xf numFmtId="0" fontId="24" fillId="0" borderId="0" xfId="17" applyFont="1"/>
    <xf numFmtId="0" fontId="52" fillId="0" borderId="0" xfId="18"/>
    <xf numFmtId="0" fontId="64" fillId="0" borderId="0" xfId="10" applyFont="1" applyFill="1" applyBorder="1" applyAlignment="1">
      <alignment horizontal="right" vertical="center"/>
    </xf>
    <xf numFmtId="0" fontId="27" fillId="0" borderId="16" xfId="10" applyFont="1" applyFill="1" applyBorder="1" applyAlignment="1">
      <alignment vertical="center"/>
    </xf>
    <xf numFmtId="0" fontId="27" fillId="0" borderId="17" xfId="10" applyFont="1" applyFill="1" applyBorder="1" applyAlignment="1">
      <alignment vertical="center"/>
    </xf>
    <xf numFmtId="0" fontId="68" fillId="0" borderId="0" xfId="10" applyFont="1" applyFill="1" applyBorder="1" applyAlignment="1">
      <alignment vertical="center"/>
    </xf>
    <xf numFmtId="0" fontId="91" fillId="0" borderId="0" xfId="10" applyFont="1" applyFill="1" applyBorder="1" applyAlignment="1">
      <alignment horizontal="right" vertical="center"/>
    </xf>
    <xf numFmtId="0" fontId="91" fillId="0" borderId="0" xfId="10" applyFont="1" applyFill="1" applyBorder="1" applyAlignment="1">
      <alignment horizontal="left" vertical="center"/>
    </xf>
    <xf numFmtId="0" fontId="68" fillId="0" borderId="0" xfId="10" applyFont="1" applyFill="1" applyBorder="1" applyAlignment="1">
      <alignment vertical="center" wrapText="1"/>
    </xf>
    <xf numFmtId="0" fontId="54" fillId="0" borderId="0" xfId="10" applyFont="1" applyFill="1" applyBorder="1" applyAlignment="1">
      <alignment vertical="center" wrapText="1"/>
    </xf>
    <xf numFmtId="0" fontId="64" fillId="0" borderId="0" xfId="10" applyFont="1" applyFill="1" applyBorder="1" applyAlignment="1">
      <alignment horizontal="center" vertical="center"/>
    </xf>
    <xf numFmtId="0" fontId="54" fillId="0" borderId="17" xfId="10" applyFont="1" applyFill="1" applyBorder="1" applyAlignment="1">
      <alignment vertical="center"/>
    </xf>
    <xf numFmtId="0" fontId="0" fillId="0" borderId="0" xfId="0" applyAlignment="1">
      <alignment vertical="center"/>
    </xf>
    <xf numFmtId="0" fontId="93" fillId="0" borderId="0" xfId="0" applyFont="1" applyAlignment="1">
      <alignment vertical="center"/>
    </xf>
    <xf numFmtId="0" fontId="94" fillId="0" borderId="0" xfId="0" applyFont="1" applyAlignment="1">
      <alignment vertical="center"/>
    </xf>
    <xf numFmtId="0" fontId="0" fillId="11" borderId="0" xfId="0" applyFill="1" applyBorder="1" applyAlignment="1">
      <alignment vertical="center"/>
    </xf>
    <xf numFmtId="0" fontId="0" fillId="11" borderId="28" xfId="0" applyFill="1" applyBorder="1" applyAlignment="1">
      <alignment vertical="center"/>
    </xf>
    <xf numFmtId="0" fontId="99" fillId="11" borderId="33" xfId="0" applyFont="1" applyFill="1" applyBorder="1" applyAlignment="1">
      <alignment vertical="center" wrapText="1"/>
    </xf>
    <xf numFmtId="0" fontId="0" fillId="0" borderId="0" xfId="0" applyFill="1" applyAlignment="1">
      <alignment vertical="center"/>
    </xf>
    <xf numFmtId="0" fontId="94" fillId="11" borderId="0" xfId="0" applyFont="1" applyFill="1" applyBorder="1" applyAlignment="1">
      <alignment horizontal="center" vertical="center"/>
    </xf>
    <xf numFmtId="0" fontId="94" fillId="11" borderId="0" xfId="0" applyFont="1" applyFill="1" applyBorder="1" applyAlignment="1">
      <alignment vertical="center"/>
    </xf>
    <xf numFmtId="0" fontId="99" fillId="11" borderId="6" xfId="0" applyFont="1" applyFill="1" applyBorder="1" applyAlignment="1"/>
    <xf numFmtId="0" fontId="9" fillId="11" borderId="0" xfId="0" applyFont="1" applyFill="1" applyBorder="1" applyAlignment="1">
      <alignment vertical="center" wrapText="1"/>
    </xf>
    <xf numFmtId="0" fontId="98" fillId="11" borderId="19" xfId="0" applyFont="1" applyFill="1" applyBorder="1" applyAlignment="1">
      <alignment vertical="center" wrapText="1"/>
    </xf>
    <xf numFmtId="0" fontId="99" fillId="11" borderId="6" xfId="0" applyFont="1" applyFill="1" applyBorder="1" applyAlignment="1">
      <alignment wrapText="1"/>
    </xf>
    <xf numFmtId="0" fontId="99" fillId="11" borderId="33" xfId="0" applyFont="1" applyFill="1" applyBorder="1" applyAlignment="1">
      <alignment wrapText="1"/>
    </xf>
    <xf numFmtId="0" fontId="97" fillId="11" borderId="6" xfId="0" applyFont="1" applyFill="1" applyBorder="1" applyAlignment="1">
      <alignment vertical="center"/>
    </xf>
    <xf numFmtId="0" fontId="97" fillId="11" borderId="6" xfId="0" applyFont="1" applyFill="1" applyBorder="1" applyAlignment="1">
      <alignment vertical="center" wrapText="1"/>
    </xf>
    <xf numFmtId="0" fontId="0" fillId="0" borderId="0" xfId="0" applyFill="1" applyAlignment="1">
      <alignment horizontal="left" vertical="center"/>
    </xf>
    <xf numFmtId="0" fontId="0" fillId="0" borderId="24" xfId="0" applyFill="1" applyBorder="1" applyAlignment="1">
      <alignment vertical="center"/>
    </xf>
    <xf numFmtId="0" fontId="0" fillId="0" borderId="24" xfId="0" applyBorder="1" applyAlignment="1">
      <alignment vertical="center"/>
    </xf>
    <xf numFmtId="0" fontId="0" fillId="0" borderId="41" xfId="0" applyBorder="1" applyAlignment="1">
      <alignment vertical="center"/>
    </xf>
    <xf numFmtId="0" fontId="21" fillId="0" borderId="31" xfId="19" applyFont="1" applyBorder="1" applyAlignment="1">
      <alignment vertical="center"/>
    </xf>
    <xf numFmtId="0" fontId="29" fillId="15" borderId="6" xfId="13" applyFont="1" applyFill="1" applyBorder="1" applyAlignment="1" applyProtection="1">
      <alignment vertical="center" textRotation="255"/>
    </xf>
    <xf numFmtId="0" fontId="29" fillId="15" borderId="0" xfId="13" applyFont="1" applyFill="1" applyBorder="1" applyAlignment="1" applyProtection="1">
      <alignment vertical="center"/>
    </xf>
    <xf numFmtId="0" fontId="29" fillId="15" borderId="0" xfId="13" applyFont="1" applyFill="1" applyBorder="1" applyAlignment="1" applyProtection="1">
      <alignment horizontal="center" vertical="center"/>
    </xf>
    <xf numFmtId="0" fontId="29" fillId="15" borderId="19" xfId="13" applyFont="1" applyFill="1" applyBorder="1" applyAlignment="1" applyProtection="1">
      <alignment horizontal="center" vertical="center"/>
    </xf>
    <xf numFmtId="0" fontId="81" fillId="0" borderId="33" xfId="14" applyFont="1" applyFill="1" applyBorder="1" applyProtection="1">
      <alignment vertical="center"/>
    </xf>
    <xf numFmtId="0" fontId="21" fillId="0" borderId="0" xfId="19" applyFont="1">
      <alignment vertical="center"/>
    </xf>
    <xf numFmtId="0" fontId="29" fillId="15" borderId="13" xfId="13" applyFont="1" applyFill="1" applyBorder="1" applyAlignment="1" applyProtection="1">
      <alignment horizontal="center" vertical="center"/>
    </xf>
    <xf numFmtId="0" fontId="29" fillId="15" borderId="2" xfId="13" applyFont="1" applyFill="1" applyBorder="1" applyAlignment="1" applyProtection="1">
      <alignment horizontal="center" vertical="center"/>
    </xf>
    <xf numFmtId="0" fontId="29" fillId="15" borderId="11" xfId="13" applyFont="1" applyFill="1" applyBorder="1" applyAlignment="1" applyProtection="1">
      <alignment horizontal="center" vertical="center"/>
    </xf>
    <xf numFmtId="188" fontId="6" fillId="11" borderId="57" xfId="15" applyNumberFormat="1" applyFont="1" applyFill="1" applyBorder="1" applyAlignment="1" applyProtection="1">
      <alignment vertical="center"/>
      <protection locked="0"/>
    </xf>
    <xf numFmtId="188" fontId="6" fillId="11" borderId="97" xfId="15" applyNumberFormat="1" applyFont="1" applyFill="1" applyBorder="1" applyAlignment="1" applyProtection="1">
      <alignment vertical="center"/>
      <protection locked="0"/>
    </xf>
    <xf numFmtId="188" fontId="6" fillId="11" borderId="58" xfId="15" applyNumberFormat="1" applyFont="1" applyFill="1" applyBorder="1" applyAlignment="1" applyProtection="1">
      <alignment vertical="center"/>
      <protection locked="0"/>
    </xf>
    <xf numFmtId="188" fontId="6" fillId="11" borderId="75" xfId="15" applyNumberFormat="1" applyFont="1" applyFill="1" applyBorder="1" applyAlignment="1" applyProtection="1">
      <alignment vertical="center"/>
      <protection locked="0"/>
    </xf>
    <xf numFmtId="0" fontId="78" fillId="0" borderId="33" xfId="14" applyFont="1" applyFill="1" applyBorder="1" applyProtection="1">
      <alignment vertical="center"/>
    </xf>
    <xf numFmtId="188" fontId="6" fillId="11" borderId="101" xfId="15" applyNumberFormat="1" applyFont="1" applyFill="1" applyBorder="1" applyAlignment="1" applyProtection="1">
      <alignment vertical="center"/>
      <protection locked="0"/>
    </xf>
    <xf numFmtId="188" fontId="6" fillId="11" borderId="102" xfId="15" applyNumberFormat="1" applyFont="1" applyFill="1" applyBorder="1" applyAlignment="1" applyProtection="1">
      <alignment vertical="center"/>
      <protection locked="0"/>
    </xf>
    <xf numFmtId="12" fontId="6" fillId="15" borderId="97" xfId="13" applyNumberFormat="1" applyFont="1" applyFill="1" applyBorder="1" applyAlignment="1" applyProtection="1">
      <alignment horizontal="center" vertical="center"/>
    </xf>
    <xf numFmtId="188" fontId="6" fillId="11" borderId="99" xfId="15" applyNumberFormat="1" applyFont="1" applyFill="1" applyBorder="1" applyAlignment="1" applyProtection="1">
      <alignment vertical="center"/>
      <protection locked="0"/>
    </xf>
    <xf numFmtId="188" fontId="6" fillId="11" borderId="100" xfId="15" applyNumberFormat="1" applyFont="1" applyFill="1" applyBorder="1" applyAlignment="1" applyProtection="1">
      <alignment vertical="center"/>
      <protection locked="0"/>
    </xf>
    <xf numFmtId="0" fontId="6" fillId="0" borderId="102" xfId="13" applyNumberFormat="1" applyFont="1" applyBorder="1" applyAlignment="1" applyProtection="1">
      <alignment horizontal="center" vertical="center"/>
    </xf>
    <xf numFmtId="188" fontId="6" fillId="11" borderId="61" xfId="15" applyNumberFormat="1" applyFont="1" applyFill="1" applyBorder="1" applyAlignment="1" applyProtection="1">
      <alignment vertical="center"/>
      <protection locked="0"/>
    </xf>
    <xf numFmtId="188" fontId="6" fillId="11" borderId="37" xfId="15" applyNumberFormat="1" applyFont="1" applyFill="1" applyBorder="1" applyAlignment="1" applyProtection="1">
      <alignment vertical="center"/>
      <protection locked="0"/>
    </xf>
    <xf numFmtId="0" fontId="6" fillId="0" borderId="145" xfId="13" applyNumberFormat="1" applyFont="1" applyBorder="1" applyAlignment="1" applyProtection="1">
      <alignment horizontal="center" vertical="center"/>
    </xf>
    <xf numFmtId="188" fontId="6" fillId="11" borderId="0" xfId="15" applyNumberFormat="1" applyFont="1" applyFill="1" applyBorder="1" applyAlignment="1" applyProtection="1">
      <alignment vertical="center"/>
      <protection locked="0"/>
    </xf>
    <xf numFmtId="188" fontId="6" fillId="11" borderId="22" xfId="15" applyNumberFormat="1" applyFont="1" applyFill="1" applyBorder="1" applyAlignment="1" applyProtection="1">
      <alignment vertical="center"/>
      <protection locked="0"/>
    </xf>
    <xf numFmtId="188" fontId="6" fillId="11" borderId="19" xfId="15" applyNumberFormat="1" applyFont="1" applyFill="1" applyBorder="1" applyAlignment="1" applyProtection="1">
      <alignment vertical="center"/>
      <protection locked="0"/>
    </xf>
    <xf numFmtId="2" fontId="19" fillId="13" borderId="11" xfId="15" applyNumberFormat="1" applyFont="1" applyFill="1" applyBorder="1" applyAlignment="1" applyProtection="1">
      <alignment vertical="center"/>
    </xf>
    <xf numFmtId="2" fontId="19" fillId="0" borderId="96" xfId="15" applyNumberFormat="1" applyFont="1" applyFill="1" applyBorder="1" applyAlignment="1" applyProtection="1">
      <alignment vertical="center"/>
    </xf>
    <xf numFmtId="12" fontId="6" fillId="15" borderId="145" xfId="13" applyNumberFormat="1" applyFont="1" applyFill="1" applyBorder="1" applyAlignment="1" applyProtection="1">
      <alignment horizontal="center" vertical="center"/>
    </xf>
    <xf numFmtId="12" fontId="6" fillId="12" borderId="11" xfId="15" applyNumberFormat="1" applyFont="1" applyFill="1" applyBorder="1" applyAlignment="1" applyProtection="1">
      <alignment horizontal="center" vertical="center"/>
      <protection locked="0"/>
    </xf>
    <xf numFmtId="2" fontId="19" fillId="13" borderId="18" xfId="15" applyNumberFormat="1" applyFont="1" applyFill="1" applyBorder="1" applyAlignment="1" applyProtection="1">
      <alignment vertical="center"/>
    </xf>
    <xf numFmtId="189" fontId="19" fillId="13" borderId="17" xfId="15" applyNumberFormat="1" applyFont="1" applyFill="1" applyBorder="1" applyAlignment="1" applyProtection="1">
      <alignment vertical="center"/>
    </xf>
    <xf numFmtId="49" fontId="19" fillId="0" borderId="146" xfId="13" applyNumberFormat="1" applyFont="1" applyFill="1" applyBorder="1" applyAlignment="1" applyProtection="1">
      <alignment horizontal="left" vertical="center" shrinkToFit="1"/>
    </xf>
    <xf numFmtId="190" fontId="21" fillId="13" borderId="147" xfId="16" applyNumberFormat="1" applyFont="1" applyFill="1" applyBorder="1" applyAlignment="1" applyProtection="1">
      <alignment vertical="center"/>
    </xf>
    <xf numFmtId="49" fontId="19" fillId="0" borderId="33" xfId="13" applyNumberFormat="1" applyFont="1" applyFill="1" applyBorder="1" applyAlignment="1" applyProtection="1">
      <alignment horizontal="left" vertical="center" shrinkToFit="1"/>
    </xf>
    <xf numFmtId="49" fontId="19" fillId="0" borderId="33" xfId="13" quotePrefix="1" applyNumberFormat="1" applyFont="1" applyFill="1" applyBorder="1" applyAlignment="1" applyProtection="1">
      <alignment horizontal="left" vertical="center" shrinkToFit="1"/>
    </xf>
    <xf numFmtId="0" fontId="0" fillId="0" borderId="38" xfId="0" applyFill="1" applyBorder="1" applyAlignment="1">
      <alignment vertical="center"/>
    </xf>
    <xf numFmtId="0" fontId="0" fillId="0" borderId="52" xfId="0" applyBorder="1" applyAlignment="1">
      <alignment vertical="center"/>
    </xf>
    <xf numFmtId="0" fontId="0" fillId="0" borderId="0" xfId="0" applyFill="1" applyBorder="1" applyAlignment="1">
      <alignment vertical="center"/>
    </xf>
    <xf numFmtId="0" fontId="94" fillId="11" borderId="31" xfId="0" applyFont="1" applyFill="1" applyBorder="1" applyAlignment="1">
      <alignment horizontal="center" vertical="center"/>
    </xf>
    <xf numFmtId="0" fontId="0" fillId="11" borderId="30" xfId="0" applyFill="1" applyBorder="1" applyAlignment="1">
      <alignment vertical="center"/>
    </xf>
    <xf numFmtId="0" fontId="0" fillId="11" borderId="31" xfId="0" applyFill="1" applyBorder="1" applyAlignment="1">
      <alignment vertical="center"/>
    </xf>
    <xf numFmtId="0" fontId="0" fillId="11" borderId="33" xfId="0" applyFill="1" applyBorder="1" applyAlignment="1"/>
    <xf numFmtId="0" fontId="0" fillId="11" borderId="33" xfId="0" applyFill="1" applyBorder="1" applyAlignment="1">
      <alignment vertical="center"/>
    </xf>
    <xf numFmtId="0" fontId="0" fillId="11" borderId="38" xfId="0" applyFill="1" applyBorder="1" applyAlignment="1">
      <alignment vertical="center"/>
    </xf>
    <xf numFmtId="0" fontId="0" fillId="11" borderId="24" xfId="0" applyFill="1" applyBorder="1" applyAlignment="1">
      <alignment vertical="center"/>
    </xf>
    <xf numFmtId="0" fontId="9" fillId="11" borderId="24" xfId="0" applyFont="1" applyFill="1" applyBorder="1" applyAlignment="1">
      <alignment vertical="center"/>
    </xf>
    <xf numFmtId="0" fontId="0" fillId="11" borderId="24" xfId="0" applyFill="1" applyBorder="1" applyAlignment="1">
      <alignment horizontal="center"/>
    </xf>
    <xf numFmtId="0" fontId="9" fillId="11" borderId="24" xfId="0" applyFont="1" applyFill="1" applyBorder="1" applyAlignment="1">
      <alignment horizontal="center" vertical="center" wrapText="1"/>
    </xf>
    <xf numFmtId="0" fontId="29" fillId="11" borderId="24" xfId="0" applyFont="1" applyFill="1" applyBorder="1" applyAlignment="1">
      <alignment vertical="center"/>
    </xf>
    <xf numFmtId="0" fontId="29" fillId="11" borderId="24" xfId="0" applyFont="1" applyFill="1" applyBorder="1" applyAlignment="1">
      <alignment horizontal="left" vertical="top"/>
    </xf>
    <xf numFmtId="0" fontId="19" fillId="11" borderId="24" xfId="0" applyFont="1" applyFill="1" applyBorder="1" applyAlignment="1"/>
    <xf numFmtId="0" fontId="0" fillId="11" borderId="41" xfId="0" applyFill="1" applyBorder="1" applyAlignment="1">
      <alignment vertical="center"/>
    </xf>
    <xf numFmtId="0" fontId="62" fillId="0" borderId="58" xfId="10" applyFont="1" applyFill="1" applyBorder="1" applyAlignment="1">
      <alignment vertical="center"/>
    </xf>
    <xf numFmtId="0" fontId="62" fillId="0" borderId="59" xfId="10" applyFont="1" applyFill="1" applyBorder="1" applyAlignment="1">
      <alignment vertical="center"/>
    </xf>
    <xf numFmtId="0" fontId="27" fillId="10" borderId="90" xfId="10" applyFont="1" applyFill="1" applyBorder="1" applyAlignment="1">
      <alignment vertical="center"/>
    </xf>
    <xf numFmtId="0" fontId="54" fillId="10" borderId="89" xfId="10" applyFont="1" applyFill="1" applyBorder="1" applyAlignment="1">
      <alignment vertical="center"/>
    </xf>
    <xf numFmtId="0" fontId="27" fillId="0" borderId="90" xfId="10" applyFont="1" applyFill="1" applyBorder="1" applyAlignment="1">
      <alignment vertical="center"/>
    </xf>
    <xf numFmtId="0" fontId="54" fillId="0" borderId="89" xfId="10" applyFont="1" applyFill="1" applyBorder="1" applyAlignment="1">
      <alignment vertical="center"/>
    </xf>
    <xf numFmtId="0" fontId="54" fillId="0" borderId="0" xfId="10" applyFont="1" applyFill="1" applyBorder="1" applyAlignment="1"/>
    <xf numFmtId="0" fontId="27" fillId="0" borderId="0" xfId="10" applyFont="1" applyFill="1" applyBorder="1" applyAlignment="1">
      <alignment horizontal="left"/>
    </xf>
    <xf numFmtId="0" fontId="27" fillId="0" borderId="0" xfId="10" applyFont="1" applyFill="1" applyBorder="1" applyAlignment="1"/>
    <xf numFmtId="0" fontId="103" fillId="0" borderId="0" xfId="10" applyFont="1" applyFill="1" applyBorder="1" applyAlignment="1"/>
    <xf numFmtId="0" fontId="54" fillId="0" borderId="0" xfId="10" applyFont="1" applyFill="1" applyBorder="1" applyAlignment="1">
      <alignment horizontal="center" vertical="center"/>
    </xf>
    <xf numFmtId="0" fontId="77" fillId="0" borderId="131" xfId="18" applyFont="1" applyBorder="1" applyAlignment="1">
      <alignment horizontal="left" vertical="center" wrapText="1" indent="2"/>
    </xf>
    <xf numFmtId="49" fontId="61" fillId="0" borderId="122" xfId="10" applyNumberFormat="1" applyFont="1" applyFill="1" applyBorder="1" applyAlignment="1">
      <alignment horizontal="center" vertical="center"/>
    </xf>
    <xf numFmtId="49" fontId="61" fillId="0" borderId="132" xfId="10" applyNumberFormat="1" applyFont="1" applyFill="1" applyBorder="1" applyAlignment="1">
      <alignment horizontal="center" vertical="center"/>
    </xf>
    <xf numFmtId="49" fontId="61" fillId="0" borderId="133" xfId="10" applyNumberFormat="1" applyFont="1" applyFill="1" applyBorder="1" applyAlignment="1">
      <alignment horizontal="center" vertical="center"/>
    </xf>
    <xf numFmtId="0" fontId="55" fillId="0" borderId="0" xfId="10" applyFont="1" applyFill="1" applyBorder="1" applyAlignment="1">
      <alignment horizontal="center" vertical="center"/>
    </xf>
    <xf numFmtId="0" fontId="60" fillId="0" borderId="54" xfId="10" applyFont="1" applyFill="1" applyBorder="1" applyAlignment="1">
      <alignment horizontal="center" vertical="center"/>
    </xf>
    <xf numFmtId="0" fontId="60" fillId="0" borderId="55" xfId="10" applyFont="1" applyFill="1" applyBorder="1" applyAlignment="1">
      <alignment horizontal="center" vertical="center"/>
    </xf>
    <xf numFmtId="0" fontId="60" fillId="0" borderId="9" xfId="10" applyFont="1" applyFill="1" applyBorder="1" applyAlignment="1">
      <alignment horizontal="center" vertical="center"/>
    </xf>
    <xf numFmtId="0" fontId="60" fillId="0" borderId="56" xfId="10" applyFont="1" applyFill="1" applyBorder="1" applyAlignment="1">
      <alignment horizontal="center" vertical="center"/>
    </xf>
    <xf numFmtId="0" fontId="60" fillId="0" borderId="17" xfId="10" applyFont="1" applyFill="1" applyBorder="1" applyAlignment="1">
      <alignment horizontal="center" vertical="center"/>
    </xf>
    <xf numFmtId="0" fontId="60" fillId="0" borderId="18" xfId="10" applyFont="1" applyFill="1" applyBorder="1" applyAlignment="1">
      <alignment horizontal="center" vertical="center"/>
    </xf>
    <xf numFmtId="0" fontId="60" fillId="0" borderId="60" xfId="10" applyFont="1" applyFill="1" applyBorder="1" applyAlignment="1">
      <alignment horizontal="center" vertical="center"/>
    </xf>
    <xf numFmtId="0" fontId="60" fillId="0" borderId="1" xfId="10" applyFont="1" applyFill="1" applyBorder="1" applyAlignment="1">
      <alignment horizontal="center" vertical="center"/>
    </xf>
    <xf numFmtId="0" fontId="60" fillId="0" borderId="21" xfId="10" applyFont="1" applyFill="1" applyBorder="1" applyAlignment="1">
      <alignment horizontal="center" vertical="center"/>
    </xf>
    <xf numFmtId="0" fontId="62" fillId="0" borderId="57" xfId="10" applyFont="1" applyFill="1" applyBorder="1" applyAlignment="1">
      <alignment horizontal="center" vertical="center"/>
    </xf>
    <xf numFmtId="0" fontId="62" fillId="0" borderId="58" xfId="10" applyFont="1" applyFill="1" applyBorder="1" applyAlignment="1">
      <alignment horizontal="center" vertical="center"/>
    </xf>
    <xf numFmtId="0" fontId="62" fillId="0" borderId="58" xfId="10" applyFont="1" applyFill="1" applyBorder="1" applyAlignment="1">
      <alignment horizontal="center" vertical="center" shrinkToFit="1"/>
    </xf>
    <xf numFmtId="0" fontId="62" fillId="0" borderId="59" xfId="10" applyFont="1" applyFill="1" applyBorder="1" applyAlignment="1">
      <alignment horizontal="center" vertical="center" shrinkToFit="1"/>
    </xf>
    <xf numFmtId="0" fontId="57" fillId="0" borderId="34" xfId="10" applyFont="1" applyFill="1" applyBorder="1" applyAlignment="1">
      <alignment horizontal="left" vertical="center"/>
    </xf>
    <xf numFmtId="0" fontId="57" fillId="0" borderId="61" xfId="10" applyFont="1" applyFill="1" applyBorder="1" applyAlignment="1">
      <alignment horizontal="left" vertical="center"/>
    </xf>
    <xf numFmtId="0" fontId="57" fillId="0" borderId="62" xfId="10" applyFont="1" applyFill="1" applyBorder="1" applyAlignment="1">
      <alignment horizontal="left" vertical="center"/>
    </xf>
    <xf numFmtId="0" fontId="63" fillId="0" borderId="77" xfId="10" applyFont="1" applyFill="1" applyBorder="1" applyAlignment="1">
      <alignment horizontal="center" vertical="center"/>
    </xf>
    <xf numFmtId="0" fontId="63" fillId="0" borderId="67" xfId="10" applyFont="1" applyFill="1" applyBorder="1" applyAlignment="1">
      <alignment horizontal="center" vertical="center"/>
    </xf>
    <xf numFmtId="0" fontId="63" fillId="0" borderId="78" xfId="10" applyFont="1" applyFill="1" applyBorder="1" applyAlignment="1">
      <alignment horizontal="center" vertical="center"/>
    </xf>
    <xf numFmtId="0" fontId="63" fillId="0" borderId="66" xfId="10" applyFont="1" applyFill="1" applyBorder="1" applyAlignment="1">
      <alignment horizontal="center" vertical="center"/>
    </xf>
    <xf numFmtId="0" fontId="63" fillId="0" borderId="79" xfId="10" applyFont="1" applyFill="1" applyBorder="1" applyAlignment="1">
      <alignment horizontal="center" vertical="center"/>
    </xf>
    <xf numFmtId="0" fontId="62" fillId="0" borderId="57" xfId="10" applyFont="1" applyFill="1" applyBorder="1" applyAlignment="1">
      <alignment vertical="center"/>
    </xf>
    <xf numFmtId="0" fontId="62" fillId="0" borderId="58" xfId="10" applyFont="1" applyFill="1" applyBorder="1" applyAlignment="1">
      <alignment vertical="center"/>
    </xf>
    <xf numFmtId="0" fontId="62" fillId="0" borderId="59" xfId="10" applyFont="1" applyFill="1" applyBorder="1" applyAlignment="1">
      <alignment vertical="center"/>
    </xf>
    <xf numFmtId="0" fontId="57" fillId="0" borderId="34" xfId="10" applyFont="1" applyFill="1" applyBorder="1" applyAlignment="1">
      <alignment horizontal="center" vertical="center"/>
    </xf>
    <xf numFmtId="0" fontId="57" fillId="0" borderId="61" xfId="10" applyFont="1" applyFill="1" applyBorder="1" applyAlignment="1">
      <alignment horizontal="center" vertical="center"/>
    </xf>
    <xf numFmtId="0" fontId="57" fillId="0" borderId="62" xfId="10" applyFont="1" applyFill="1" applyBorder="1" applyAlignment="1">
      <alignment horizontal="center" vertical="center"/>
    </xf>
    <xf numFmtId="0" fontId="57" fillId="0" borderId="10" xfId="10" applyFont="1" applyFill="1" applyBorder="1" applyAlignment="1">
      <alignment horizontal="center" vertical="center"/>
    </xf>
    <xf numFmtId="0" fontId="57" fillId="0" borderId="13" xfId="10" applyFont="1" applyFill="1" applyBorder="1" applyAlignment="1">
      <alignment horizontal="center" vertical="center"/>
    </xf>
    <xf numFmtId="0" fontId="57" fillId="0" borderId="63" xfId="10" applyFont="1" applyFill="1" applyBorder="1" applyAlignment="1">
      <alignment horizontal="center" vertical="center"/>
    </xf>
    <xf numFmtId="0" fontId="60" fillId="0" borderId="38" xfId="10" applyFont="1" applyFill="1" applyBorder="1" applyAlignment="1">
      <alignment horizontal="center" vertical="center"/>
    </xf>
    <xf numFmtId="0" fontId="60" fillId="0" borderId="24" xfId="10" applyFont="1" applyFill="1" applyBorder="1" applyAlignment="1">
      <alignment horizontal="center" vertical="center"/>
    </xf>
    <xf numFmtId="0" fontId="60" fillId="0" borderId="40" xfId="10" applyFont="1" applyFill="1" applyBorder="1" applyAlignment="1">
      <alignment horizontal="center" vertical="center"/>
    </xf>
    <xf numFmtId="0" fontId="56" fillId="0" borderId="57" xfId="10" applyFont="1" applyFill="1" applyBorder="1" applyAlignment="1">
      <alignment horizontal="center" vertical="center"/>
    </xf>
    <xf numFmtId="0" fontId="56" fillId="0" borderId="58" xfId="10" applyFont="1" applyFill="1" applyBorder="1" applyAlignment="1">
      <alignment horizontal="center" vertical="center"/>
    </xf>
    <xf numFmtId="0" fontId="56" fillId="0" borderId="64" xfId="10" applyFont="1" applyFill="1" applyBorder="1" applyAlignment="1">
      <alignment horizontal="center" vertical="center"/>
    </xf>
    <xf numFmtId="0" fontId="56" fillId="0" borderId="65" xfId="10" applyFont="1" applyFill="1" applyBorder="1" applyAlignment="1">
      <alignment horizontal="center" vertical="center"/>
    </xf>
    <xf numFmtId="0" fontId="56" fillId="0" borderId="66" xfId="10" applyFont="1" applyFill="1" applyBorder="1" applyAlignment="1">
      <alignment horizontal="center" vertical="center"/>
    </xf>
    <xf numFmtId="0" fontId="56" fillId="0" borderId="67" xfId="10" applyFont="1" applyFill="1" applyBorder="1" applyAlignment="1">
      <alignment horizontal="center" vertical="center"/>
    </xf>
    <xf numFmtId="0" fontId="56" fillId="0" borderId="68" xfId="10" applyFont="1" applyFill="1" applyBorder="1" applyAlignment="1">
      <alignment horizontal="center" vertical="center"/>
    </xf>
    <xf numFmtId="0" fontId="62" fillId="0" borderId="69" xfId="10" applyFont="1" applyFill="1" applyBorder="1" applyAlignment="1">
      <alignment horizontal="center" vertical="center" shrinkToFit="1"/>
    </xf>
    <xf numFmtId="0" fontId="62" fillId="0" borderId="67" xfId="10" applyFont="1" applyFill="1" applyBorder="1" applyAlignment="1">
      <alignment horizontal="center" vertical="center" shrinkToFit="1"/>
    </xf>
    <xf numFmtId="0" fontId="56" fillId="0" borderId="25" xfId="10" applyFont="1" applyFill="1" applyBorder="1" applyAlignment="1">
      <alignment horizontal="center" vertical="center"/>
    </xf>
    <xf numFmtId="0" fontId="30" fillId="0" borderId="27" xfId="5" applyFont="1" applyBorder="1" applyAlignment="1">
      <alignment horizontal="center" vertical="center"/>
    </xf>
    <xf numFmtId="0" fontId="56" fillId="0" borderId="31" xfId="10" applyFont="1" applyFill="1" applyBorder="1" applyAlignment="1">
      <alignment horizontal="center" vertical="center"/>
    </xf>
    <xf numFmtId="0" fontId="30" fillId="0" borderId="19" xfId="5" applyFont="1" applyBorder="1" applyAlignment="1">
      <alignment horizontal="center" vertical="center"/>
    </xf>
    <xf numFmtId="0" fontId="30" fillId="0" borderId="31" xfId="5" applyFont="1" applyBorder="1" applyAlignment="1">
      <alignment horizontal="center" vertical="center"/>
    </xf>
    <xf numFmtId="0" fontId="30" fillId="0" borderId="38" xfId="5" applyFont="1" applyBorder="1" applyAlignment="1">
      <alignment horizontal="center" vertical="center"/>
    </xf>
    <xf numFmtId="0" fontId="30" fillId="0" borderId="40" xfId="5" applyFont="1" applyBorder="1" applyAlignment="1">
      <alignment horizontal="center" vertical="center"/>
    </xf>
    <xf numFmtId="0" fontId="56" fillId="0" borderId="69" xfId="10" applyFont="1" applyFill="1" applyBorder="1" applyAlignment="1">
      <alignment horizontal="center" vertical="center"/>
    </xf>
    <xf numFmtId="0" fontId="62" fillId="0" borderId="70" xfId="10" applyFont="1" applyFill="1" applyBorder="1" applyAlignment="1">
      <alignment horizontal="center" vertical="center" shrinkToFit="1"/>
    </xf>
    <xf numFmtId="0" fontId="59" fillId="0" borderId="71" xfId="10" applyFont="1" applyFill="1" applyBorder="1" applyAlignment="1">
      <alignment horizontal="center" vertical="center"/>
    </xf>
    <xf numFmtId="0" fontId="59" fillId="0" borderId="72" xfId="10" applyFont="1" applyFill="1" applyBorder="1" applyAlignment="1">
      <alignment horizontal="center" vertical="center"/>
    </xf>
    <xf numFmtId="0" fontId="59" fillId="0" borderId="73" xfId="10" applyFont="1" applyFill="1" applyBorder="1" applyAlignment="1">
      <alignment horizontal="center" vertical="center"/>
    </xf>
    <xf numFmtId="0" fontId="63" fillId="0" borderId="74" xfId="10" applyFont="1" applyFill="1" applyBorder="1" applyAlignment="1">
      <alignment horizontal="center" vertical="center"/>
    </xf>
    <xf numFmtId="0" fontId="63" fillId="0" borderId="58" xfId="10" applyFont="1" applyFill="1" applyBorder="1" applyAlignment="1">
      <alignment horizontal="center" vertical="center"/>
    </xf>
    <xf numFmtId="0" fontId="63" fillId="0" borderId="75" xfId="10" applyFont="1" applyFill="1" applyBorder="1" applyAlignment="1">
      <alignment horizontal="center" vertical="center"/>
    </xf>
    <xf numFmtId="0" fontId="63" fillId="0" borderId="57" xfId="10" applyFont="1" applyFill="1" applyBorder="1" applyAlignment="1">
      <alignment horizontal="center" vertical="center"/>
    </xf>
    <xf numFmtId="0" fontId="63" fillId="0" borderId="76" xfId="10" applyFont="1" applyFill="1" applyBorder="1" applyAlignment="1">
      <alignment horizontal="center" vertical="center"/>
    </xf>
    <xf numFmtId="0" fontId="23" fillId="0" borderId="134" xfId="5" applyFont="1" applyBorder="1" applyAlignment="1">
      <alignment horizontal="center" vertical="center"/>
    </xf>
    <xf numFmtId="0" fontId="23" fillId="0" borderId="17" xfId="5" applyFont="1" applyBorder="1" applyAlignment="1">
      <alignment horizontal="center" vertical="center"/>
    </xf>
    <xf numFmtId="0" fontId="23" fillId="0" borderId="135" xfId="5" applyFont="1" applyBorder="1" applyAlignment="1">
      <alignment horizontal="center" vertical="center"/>
    </xf>
    <xf numFmtId="0" fontId="60" fillId="0" borderId="80" xfId="10" applyFont="1" applyFill="1" applyBorder="1" applyAlignment="1">
      <alignment horizontal="center" vertical="center"/>
    </xf>
    <xf numFmtId="0" fontId="60" fillId="0" borderId="81" xfId="10" applyFont="1" applyFill="1" applyBorder="1" applyAlignment="1">
      <alignment horizontal="center" vertical="center"/>
    </xf>
    <xf numFmtId="49" fontId="58" fillId="0" borderId="82" xfId="10" applyNumberFormat="1" applyFont="1" applyFill="1" applyBorder="1" applyAlignment="1">
      <alignment horizontal="center" vertical="center"/>
    </xf>
    <xf numFmtId="49" fontId="58" fillId="0" borderId="81" xfId="10" applyNumberFormat="1" applyFont="1" applyFill="1" applyBorder="1" applyAlignment="1">
      <alignment horizontal="center" vertical="center"/>
    </xf>
    <xf numFmtId="0" fontId="58" fillId="0" borderId="81" xfId="10" applyFont="1" applyFill="1" applyBorder="1" applyAlignment="1">
      <alignment horizontal="center" vertical="center"/>
    </xf>
    <xf numFmtId="0" fontId="58" fillId="0" borderId="83" xfId="10" applyFont="1" applyFill="1" applyBorder="1" applyAlignment="1">
      <alignment horizontal="center" vertical="center"/>
    </xf>
    <xf numFmtId="0" fontId="104" fillId="0" borderId="0" xfId="10" applyFont="1" applyFill="1" applyBorder="1" applyAlignment="1">
      <alignment horizontal="left" wrapText="1"/>
    </xf>
    <xf numFmtId="0" fontId="27" fillId="0" borderId="56" xfId="10" applyFont="1" applyFill="1" applyBorder="1" applyAlignment="1">
      <alignment horizontal="center" vertical="center"/>
    </xf>
    <xf numFmtId="0" fontId="27" fillId="0" borderId="17" xfId="10" applyFont="1" applyFill="1" applyBorder="1" applyAlignment="1">
      <alignment horizontal="center" vertical="center"/>
    </xf>
    <xf numFmtId="0" fontId="27" fillId="0" borderId="18" xfId="10" applyFont="1" applyFill="1" applyBorder="1" applyAlignment="1">
      <alignment horizontal="center" vertical="center"/>
    </xf>
    <xf numFmtId="0" fontId="27" fillId="0" borderId="16" xfId="10" applyFont="1" applyFill="1" applyBorder="1" applyAlignment="1">
      <alignment horizontal="center" vertical="center"/>
    </xf>
    <xf numFmtId="0" fontId="27" fillId="0" borderId="0" xfId="10" applyFont="1" applyFill="1" applyBorder="1" applyAlignment="1">
      <alignment horizontal="left" wrapText="1"/>
    </xf>
    <xf numFmtId="0" fontId="102" fillId="0" borderId="54" xfId="10" applyFont="1" applyFill="1" applyBorder="1" applyAlignment="1">
      <alignment horizontal="distributed" vertical="center" indent="10"/>
    </xf>
    <xf numFmtId="0" fontId="102" fillId="0" borderId="55" xfId="10" applyFont="1" applyFill="1" applyBorder="1" applyAlignment="1">
      <alignment horizontal="distributed" vertical="center" indent="10"/>
    </xf>
    <xf numFmtId="0" fontId="102" fillId="0" borderId="84" xfId="10" applyFont="1" applyFill="1" applyBorder="1" applyAlignment="1">
      <alignment horizontal="distributed" vertical="center" indent="10"/>
    </xf>
    <xf numFmtId="0" fontId="27" fillId="0" borderId="28" xfId="10" applyFont="1" applyFill="1" applyBorder="1" applyAlignment="1">
      <alignment vertical="center" wrapText="1"/>
    </xf>
    <xf numFmtId="0" fontId="30" fillId="0" borderId="28" xfId="5" applyFont="1" applyBorder="1" applyAlignment="1">
      <alignment vertical="center" wrapText="1"/>
    </xf>
    <xf numFmtId="0" fontId="30" fillId="0" borderId="27" xfId="5" applyFont="1" applyBorder="1" applyAlignment="1">
      <alignment vertical="center" wrapText="1"/>
    </xf>
    <xf numFmtId="0" fontId="27" fillId="0" borderId="0" xfId="10" applyFont="1" applyFill="1" applyBorder="1" applyAlignment="1">
      <alignment vertical="center" wrapText="1"/>
    </xf>
    <xf numFmtId="0" fontId="30" fillId="0" borderId="0" xfId="5" applyFont="1" applyBorder="1" applyAlignment="1">
      <alignment vertical="center" wrapText="1"/>
    </xf>
    <xf numFmtId="0" fontId="30" fillId="0" borderId="19" xfId="5" applyFont="1" applyBorder="1" applyAlignment="1">
      <alignment vertical="center" wrapText="1"/>
    </xf>
    <xf numFmtId="0" fontId="30" fillId="0" borderId="24" xfId="5" applyFont="1" applyBorder="1" applyAlignment="1">
      <alignment vertical="center" wrapText="1"/>
    </xf>
    <xf numFmtId="0" fontId="30" fillId="0" borderId="40" xfId="5" applyFont="1" applyBorder="1" applyAlignment="1">
      <alignment vertical="center" wrapText="1"/>
    </xf>
    <xf numFmtId="0" fontId="68" fillId="0" borderId="26" xfId="10" applyFont="1" applyFill="1" applyBorder="1" applyAlignment="1">
      <alignment vertical="center" wrapText="1"/>
    </xf>
    <xf numFmtId="0" fontId="29" fillId="0" borderId="28" xfId="5" applyFont="1" applyBorder="1" applyAlignment="1">
      <alignment vertical="center" wrapText="1"/>
    </xf>
    <xf numFmtId="0" fontId="29" fillId="0" borderId="27" xfId="5" applyFont="1" applyBorder="1" applyAlignment="1">
      <alignment vertical="center" wrapText="1"/>
    </xf>
    <xf numFmtId="0" fontId="68" fillId="0" borderId="6" xfId="10" applyFont="1" applyFill="1" applyBorder="1" applyAlignment="1">
      <alignment vertical="center" wrapText="1"/>
    </xf>
    <xf numFmtId="0" fontId="29" fillId="0" borderId="0" xfId="5" applyFont="1" applyBorder="1" applyAlignment="1">
      <alignment vertical="center" wrapText="1"/>
    </xf>
    <xf numFmtId="0" fontId="29" fillId="0" borderId="19" xfId="5" applyFont="1" applyBorder="1" applyAlignment="1">
      <alignment vertical="center" wrapText="1"/>
    </xf>
    <xf numFmtId="0" fontId="29" fillId="0" borderId="6" xfId="5" applyFont="1" applyBorder="1" applyAlignment="1">
      <alignment vertical="center" wrapText="1"/>
    </xf>
    <xf numFmtId="0" fontId="29" fillId="0" borderId="39" xfId="5" applyFont="1" applyBorder="1" applyAlignment="1">
      <alignment vertical="center" wrapText="1"/>
    </xf>
    <xf numFmtId="0" fontId="29" fillId="0" borderId="24" xfId="5" applyFont="1" applyBorder="1" applyAlignment="1">
      <alignment vertical="center" wrapText="1"/>
    </xf>
    <xf numFmtId="0" fontId="29" fillId="0" borderId="40" xfId="5" applyFont="1" applyBorder="1" applyAlignment="1">
      <alignment vertical="center" wrapText="1"/>
    </xf>
    <xf numFmtId="0" fontId="27" fillId="0" borderId="111" xfId="10" applyFont="1" applyFill="1" applyBorder="1" applyAlignment="1">
      <alignment horizontal="left" vertical="center" wrapText="1"/>
    </xf>
    <xf numFmtId="0" fontId="27" fillId="0" borderId="112" xfId="10" applyFont="1" applyFill="1" applyBorder="1" applyAlignment="1">
      <alignment horizontal="left" vertical="center" wrapText="1"/>
    </xf>
    <xf numFmtId="0" fontId="27" fillId="0" borderId="113" xfId="10" applyFont="1" applyFill="1" applyBorder="1" applyAlignment="1">
      <alignment horizontal="left" vertical="center" wrapText="1"/>
    </xf>
    <xf numFmtId="0" fontId="27" fillId="0" borderId="88" xfId="10" applyFont="1" applyFill="1" applyBorder="1" applyAlignment="1">
      <alignment horizontal="left" vertical="center" wrapText="1"/>
    </xf>
    <xf numFmtId="0" fontId="27" fillId="0" borderId="89" xfId="10" applyFont="1" applyFill="1" applyBorder="1" applyAlignment="1">
      <alignment horizontal="left" vertical="center" wrapText="1"/>
    </xf>
    <xf numFmtId="0" fontId="27" fillId="0" borderId="90" xfId="10" applyFont="1" applyFill="1" applyBorder="1" applyAlignment="1">
      <alignment horizontal="left" vertical="center" wrapText="1"/>
    </xf>
    <xf numFmtId="0" fontId="27" fillId="10" borderId="88" xfId="10" applyFont="1" applyFill="1" applyBorder="1" applyAlignment="1">
      <alignment horizontal="left" vertical="center" wrapText="1"/>
    </xf>
    <xf numFmtId="0" fontId="27" fillId="10" borderId="89" xfId="10" applyFont="1" applyFill="1" applyBorder="1" applyAlignment="1">
      <alignment horizontal="left" vertical="center" wrapText="1"/>
    </xf>
    <xf numFmtId="0" fontId="27" fillId="10" borderId="90" xfId="10" applyFont="1" applyFill="1" applyBorder="1" applyAlignment="1">
      <alignment horizontal="left" vertical="center" wrapText="1"/>
    </xf>
    <xf numFmtId="0" fontId="27" fillId="0" borderId="39" xfId="10" applyFont="1" applyFill="1" applyBorder="1" applyAlignment="1">
      <alignment horizontal="left" vertical="center" wrapText="1"/>
    </xf>
    <xf numFmtId="0" fontId="27" fillId="0" borderId="24" xfId="10" applyFont="1" applyFill="1" applyBorder="1" applyAlignment="1">
      <alignment horizontal="left" vertical="center" wrapText="1"/>
    </xf>
    <xf numFmtId="0" fontId="27" fillId="0" borderId="40" xfId="10" applyFont="1" applyFill="1" applyBorder="1" applyAlignment="1">
      <alignment horizontal="left" vertical="center" wrapText="1"/>
    </xf>
    <xf numFmtId="0" fontId="56" fillId="10" borderId="25" xfId="5" applyFont="1" applyFill="1" applyBorder="1" applyAlignment="1">
      <alignment horizontal="center" vertical="center"/>
    </xf>
    <xf numFmtId="0" fontId="56" fillId="10" borderId="27" xfId="5" applyFont="1" applyFill="1" applyBorder="1" applyAlignment="1">
      <alignment horizontal="center" vertical="center"/>
    </xf>
    <xf numFmtId="0" fontId="56" fillId="10" borderId="31" xfId="5" applyFont="1" applyFill="1" applyBorder="1" applyAlignment="1">
      <alignment horizontal="center" vertical="center"/>
    </xf>
    <xf numFmtId="0" fontId="56" fillId="10" borderId="19" xfId="5" applyFont="1" applyFill="1" applyBorder="1" applyAlignment="1">
      <alignment horizontal="center" vertical="center"/>
    </xf>
    <xf numFmtId="0" fontId="56" fillId="10" borderId="38" xfId="5" applyFont="1" applyFill="1" applyBorder="1" applyAlignment="1">
      <alignment horizontal="center" vertical="center"/>
    </xf>
    <xf numFmtId="0" fontId="56" fillId="10" borderId="40" xfId="5" applyFont="1" applyFill="1" applyBorder="1" applyAlignment="1">
      <alignment horizontal="center" vertical="center"/>
    </xf>
    <xf numFmtId="0" fontId="27" fillId="10" borderId="28" xfId="5" applyFont="1" applyFill="1" applyBorder="1" applyAlignment="1">
      <alignment vertical="center" wrapText="1"/>
    </xf>
    <xf numFmtId="0" fontId="27" fillId="10" borderId="27" xfId="5" applyFont="1" applyFill="1" applyBorder="1" applyAlignment="1">
      <alignment vertical="center" wrapText="1"/>
    </xf>
    <xf numFmtId="0" fontId="27" fillId="10" borderId="0" xfId="5" applyFont="1" applyFill="1" applyBorder="1" applyAlignment="1">
      <alignment vertical="center" wrapText="1"/>
    </xf>
    <xf numFmtId="0" fontId="27" fillId="10" borderId="19" xfId="5" applyFont="1" applyFill="1" applyBorder="1" applyAlignment="1">
      <alignment vertical="center" wrapText="1"/>
    </xf>
    <xf numFmtId="0" fontId="27" fillId="10" borderId="24" xfId="5" applyFont="1" applyFill="1" applyBorder="1" applyAlignment="1">
      <alignment vertical="center" wrapText="1"/>
    </xf>
    <xf numFmtId="0" fontId="27" fillId="10" borderId="40" xfId="5" applyFont="1" applyFill="1" applyBorder="1" applyAlignment="1">
      <alignment vertical="center" wrapText="1"/>
    </xf>
    <xf numFmtId="0" fontId="68" fillId="10" borderId="26" xfId="5" applyFont="1" applyFill="1" applyBorder="1" applyAlignment="1">
      <alignment vertical="center" wrapText="1"/>
    </xf>
    <xf numFmtId="0" fontId="68" fillId="10" borderId="28" xfId="5" applyFont="1" applyFill="1" applyBorder="1" applyAlignment="1">
      <alignment vertical="center" wrapText="1"/>
    </xf>
    <xf numFmtId="0" fontId="68" fillId="10" borderId="27" xfId="5" applyFont="1" applyFill="1" applyBorder="1" applyAlignment="1">
      <alignment vertical="center" wrapText="1"/>
    </xf>
    <xf numFmtId="0" fontId="68" fillId="10" borderId="6" xfId="5" applyFont="1" applyFill="1" applyBorder="1" applyAlignment="1">
      <alignment vertical="center" wrapText="1"/>
    </xf>
    <xf numFmtId="0" fontId="68" fillId="10" borderId="0" xfId="5" applyFont="1" applyFill="1" applyBorder="1" applyAlignment="1">
      <alignment vertical="center" wrapText="1"/>
    </xf>
    <xf numFmtId="0" fontId="68" fillId="10" borderId="19" xfId="5" applyFont="1" applyFill="1" applyBorder="1" applyAlignment="1">
      <alignment vertical="center" wrapText="1"/>
    </xf>
    <xf numFmtId="0" fontId="68" fillId="10" borderId="39" xfId="5" applyFont="1" applyFill="1" applyBorder="1" applyAlignment="1">
      <alignment vertical="center" wrapText="1"/>
    </xf>
    <xf numFmtId="0" fontId="68" fillId="10" borderId="24" xfId="5" applyFont="1" applyFill="1" applyBorder="1" applyAlignment="1">
      <alignment vertical="center" wrapText="1"/>
    </xf>
    <xf numFmtId="0" fontId="68" fillId="10" borderId="40" xfId="5" applyFont="1" applyFill="1" applyBorder="1" applyAlignment="1">
      <alignment vertical="center" wrapText="1"/>
    </xf>
    <xf numFmtId="0" fontId="27" fillId="10" borderId="111" xfId="10" applyFont="1" applyFill="1" applyBorder="1" applyAlignment="1">
      <alignment horizontal="left" vertical="center" wrapText="1"/>
    </xf>
    <xf numFmtId="0" fontId="27" fillId="10" borderId="112" xfId="10" applyFont="1" applyFill="1" applyBorder="1" applyAlignment="1">
      <alignment horizontal="left" vertical="center" wrapText="1"/>
    </xf>
    <xf numFmtId="0" fontId="27" fillId="10" borderId="113" xfId="10" applyFont="1" applyFill="1" applyBorder="1" applyAlignment="1">
      <alignment horizontal="left" vertical="center" wrapText="1"/>
    </xf>
    <xf numFmtId="0" fontId="27" fillId="10" borderId="39" xfId="10" applyFont="1" applyFill="1" applyBorder="1" applyAlignment="1">
      <alignment horizontal="left" vertical="center" wrapText="1"/>
    </xf>
    <xf numFmtId="0" fontId="27" fillId="10" borderId="24" xfId="10" applyFont="1" applyFill="1" applyBorder="1" applyAlignment="1">
      <alignment horizontal="left" vertical="center" wrapText="1"/>
    </xf>
    <xf numFmtId="0" fontId="27" fillId="10" borderId="40" xfId="10" applyFont="1" applyFill="1" applyBorder="1" applyAlignment="1">
      <alignment horizontal="left" vertical="center" wrapText="1"/>
    </xf>
    <xf numFmtId="0" fontId="27" fillId="0" borderId="26" xfId="10" applyFont="1" applyFill="1" applyBorder="1" applyAlignment="1">
      <alignment horizontal="center" vertical="center" wrapText="1"/>
    </xf>
    <xf numFmtId="0" fontId="27" fillId="0" borderId="28" xfId="10" applyFont="1" applyFill="1" applyBorder="1" applyAlignment="1">
      <alignment horizontal="center" vertical="center"/>
    </xf>
    <xf numFmtId="0" fontId="27" fillId="0" borderId="30" xfId="10" applyFont="1" applyFill="1" applyBorder="1" applyAlignment="1">
      <alignment horizontal="center" vertical="center"/>
    </xf>
    <xf numFmtId="0" fontId="27" fillId="0" borderId="6" xfId="10" applyFont="1" applyFill="1" applyBorder="1" applyAlignment="1">
      <alignment horizontal="center" vertical="center"/>
    </xf>
    <xf numFmtId="0" fontId="27" fillId="0" borderId="0" xfId="10" applyFont="1" applyFill="1" applyBorder="1" applyAlignment="1">
      <alignment horizontal="center" vertical="center"/>
    </xf>
    <xf numFmtId="0" fontId="27" fillId="0" borderId="33" xfId="10" applyFont="1" applyFill="1" applyBorder="1" applyAlignment="1">
      <alignment horizontal="center" vertical="center"/>
    </xf>
    <xf numFmtId="0" fontId="27" fillId="0" borderId="39" xfId="10" applyFont="1" applyFill="1" applyBorder="1" applyAlignment="1">
      <alignment horizontal="center" vertical="center"/>
    </xf>
    <xf numFmtId="0" fontId="27" fillId="0" borderId="24" xfId="10" applyFont="1" applyFill="1" applyBorder="1" applyAlignment="1">
      <alignment horizontal="center" vertical="center"/>
    </xf>
    <xf numFmtId="0" fontId="27" fillId="0" borderId="41" xfId="10" applyFont="1" applyFill="1" applyBorder="1" applyAlignment="1">
      <alignment horizontal="center" vertical="center"/>
    </xf>
    <xf numFmtId="0" fontId="27" fillId="10" borderId="26" xfId="10" applyFont="1" applyFill="1" applyBorder="1" applyAlignment="1">
      <alignment horizontal="center" vertical="center" wrapText="1"/>
    </xf>
    <xf numFmtId="0" fontId="27" fillId="10" borderId="28" xfId="10" applyFont="1" applyFill="1" applyBorder="1" applyAlignment="1">
      <alignment horizontal="center" vertical="center"/>
    </xf>
    <xf numFmtId="0" fontId="27" fillId="10" borderId="30" xfId="10" applyFont="1" applyFill="1" applyBorder="1" applyAlignment="1">
      <alignment horizontal="center" vertical="center"/>
    </xf>
    <xf numFmtId="0" fontId="27" fillId="10" borderId="6" xfId="10" applyFont="1" applyFill="1" applyBorder="1" applyAlignment="1">
      <alignment horizontal="center" vertical="center"/>
    </xf>
    <xf numFmtId="0" fontId="27" fillId="10" borderId="0" xfId="10" applyFont="1" applyFill="1" applyBorder="1" applyAlignment="1">
      <alignment horizontal="center" vertical="center"/>
    </xf>
    <xf numFmtId="0" fontId="27" fillId="10" borderId="33" xfId="10" applyFont="1" applyFill="1" applyBorder="1" applyAlignment="1">
      <alignment horizontal="center" vertical="center"/>
    </xf>
    <xf numFmtId="0" fontId="27" fillId="10" borderId="39" xfId="10" applyFont="1" applyFill="1" applyBorder="1" applyAlignment="1">
      <alignment horizontal="center" vertical="center"/>
    </xf>
    <xf numFmtId="0" fontId="27" fillId="10" borderId="24" xfId="10" applyFont="1" applyFill="1" applyBorder="1" applyAlignment="1">
      <alignment horizontal="center" vertical="center"/>
    </xf>
    <xf numFmtId="0" fontId="27" fillId="10" borderId="41" xfId="10" applyFont="1" applyFill="1" applyBorder="1" applyAlignment="1">
      <alignment horizontal="center" vertical="center"/>
    </xf>
    <xf numFmtId="0" fontId="9" fillId="0" borderId="0" xfId="1" applyFont="1" applyAlignment="1">
      <alignment horizontal="center" vertical="center"/>
    </xf>
    <xf numFmtId="0" fontId="11" fillId="0" borderId="1" xfId="1" applyFont="1" applyBorder="1" applyAlignment="1">
      <alignment horizontal="left" vertical="top"/>
    </xf>
    <xf numFmtId="0" fontId="12" fillId="0" borderId="1" xfId="1" applyFont="1" applyBorder="1" applyAlignment="1">
      <alignment horizontal="left" vertical="top"/>
    </xf>
    <xf numFmtId="0" fontId="12" fillId="0" borderId="2" xfId="1" applyFont="1" applyBorder="1" applyAlignment="1">
      <alignment horizontal="center" vertical="center"/>
    </xf>
    <xf numFmtId="0" fontId="6" fillId="0" borderId="2" xfId="1" applyFont="1" applyBorder="1" applyAlignment="1">
      <alignment horizontal="left" vertical="top" wrapText="1"/>
    </xf>
    <xf numFmtId="0" fontId="6" fillId="0" borderId="0" xfId="1" applyFont="1" applyAlignment="1">
      <alignment horizontal="left" vertical="top" wrapText="1"/>
    </xf>
    <xf numFmtId="0" fontId="6" fillId="0" borderId="0" xfId="1" applyFont="1" applyAlignment="1">
      <alignment horizontal="left" vertical="top"/>
    </xf>
    <xf numFmtId="0" fontId="14" fillId="0" borderId="0" xfId="1" applyFont="1" applyAlignment="1">
      <alignment horizontal="left" vertical="center" shrinkToFit="1"/>
    </xf>
    <xf numFmtId="0" fontId="15" fillId="0" borderId="0" xfId="1" applyFont="1" applyBorder="1" applyAlignment="1">
      <alignment horizontal="left" vertical="center" wrapText="1"/>
    </xf>
    <xf numFmtId="0" fontId="18" fillId="0" borderId="0" xfId="1" applyFont="1" applyAlignment="1">
      <alignment horizontal="left" vertical="center" shrinkToFi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21" fillId="0" borderId="8" xfId="1" applyFont="1" applyBorder="1" applyAlignment="1">
      <alignment horizontal="center" vertical="center"/>
    </xf>
    <xf numFmtId="0" fontId="21" fillId="0" borderId="9" xfId="1" applyFont="1" applyBorder="1" applyAlignment="1">
      <alignment horizontal="center"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4"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12" xfId="1" applyFont="1" applyBorder="1" applyAlignment="1">
      <alignment horizontal="center" vertical="center" wrapText="1"/>
    </xf>
    <xf numFmtId="0" fontId="21" fillId="0" borderId="14" xfId="1" applyFont="1" applyBorder="1" applyAlignment="1">
      <alignment horizontal="center" vertical="center" wrapText="1"/>
    </xf>
    <xf numFmtId="0" fontId="18" fillId="0" borderId="0" xfId="1" applyFont="1" applyBorder="1" applyAlignment="1">
      <alignment horizontal="left" vertical="center" wrapText="1"/>
    </xf>
    <xf numFmtId="0" fontId="18" fillId="0" borderId="1" xfId="1" applyFont="1" applyBorder="1" applyAlignment="1">
      <alignment horizontal="left"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176" fontId="19" fillId="0" borderId="6" xfId="1" applyNumberFormat="1" applyFont="1" applyBorder="1" applyAlignment="1">
      <alignment horizontal="center" vertical="center"/>
    </xf>
    <xf numFmtId="176" fontId="19" fillId="0" borderId="0" xfId="1" applyNumberFormat="1" applyFont="1" applyBorder="1" applyAlignment="1">
      <alignment horizontal="center" vertical="center"/>
    </xf>
    <xf numFmtId="0" fontId="19" fillId="0" borderId="10"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14" xfId="1" applyFont="1" applyBorder="1" applyAlignment="1">
      <alignment horizontal="center" vertical="center" wrapText="1"/>
    </xf>
    <xf numFmtId="0" fontId="25" fillId="0" borderId="0" xfId="2" applyFont="1" applyFill="1" applyAlignment="1">
      <alignment horizontal="right"/>
    </xf>
    <xf numFmtId="0" fontId="25" fillId="0" borderId="16" xfId="2" applyFont="1" applyFill="1" applyBorder="1" applyAlignment="1">
      <alignment horizontal="left" vertical="center" shrinkToFit="1"/>
    </xf>
    <xf numFmtId="0" fontId="25" fillId="0" borderId="17" xfId="2" applyFont="1" applyFill="1" applyBorder="1" applyAlignment="1">
      <alignment horizontal="left" vertical="center" shrinkToFit="1"/>
    </xf>
    <xf numFmtId="0" fontId="25" fillId="0" borderId="18" xfId="2" applyFont="1" applyFill="1" applyBorder="1" applyAlignment="1">
      <alignment horizontal="left" vertical="center" shrinkToFit="1"/>
    </xf>
    <xf numFmtId="0" fontId="25" fillId="0" borderId="6" xfId="2" applyFont="1" applyFill="1" applyBorder="1" applyAlignment="1">
      <alignment horizontal="left" vertical="center" shrinkToFit="1"/>
    </xf>
    <xf numFmtId="0" fontId="25" fillId="0" borderId="0" xfId="2" applyFont="1" applyFill="1" applyBorder="1" applyAlignment="1">
      <alignment horizontal="left" vertical="center" shrinkToFit="1"/>
    </xf>
    <xf numFmtId="0" fontId="25" fillId="0" borderId="19" xfId="2" applyFont="1" applyFill="1" applyBorder="1" applyAlignment="1">
      <alignment horizontal="left" vertical="center" shrinkToFit="1"/>
    </xf>
    <xf numFmtId="0" fontId="25" fillId="0" borderId="20" xfId="2" applyFont="1" applyFill="1" applyBorder="1" applyAlignment="1">
      <alignment horizontal="left" vertical="center" shrinkToFit="1"/>
    </xf>
    <xf numFmtId="0" fontId="25" fillId="0" borderId="1" xfId="2" applyFont="1" applyFill="1" applyBorder="1" applyAlignment="1">
      <alignment horizontal="left" vertical="center" shrinkToFit="1"/>
    </xf>
    <xf numFmtId="0" fontId="25" fillId="0" borderId="21" xfId="2" applyFont="1" applyFill="1" applyBorder="1" applyAlignment="1">
      <alignment horizontal="left" vertical="center" shrinkToFit="1"/>
    </xf>
    <xf numFmtId="0" fontId="25" fillId="0" borderId="16" xfId="2" applyFont="1" applyFill="1" applyBorder="1" applyAlignment="1">
      <alignment horizontal="left" vertical="top" wrapText="1"/>
    </xf>
    <xf numFmtId="0" fontId="25" fillId="0" borderId="17" xfId="2" applyFont="1" applyFill="1" applyBorder="1" applyAlignment="1">
      <alignment horizontal="left" vertical="top" wrapText="1"/>
    </xf>
    <xf numFmtId="0" fontId="25" fillId="0" borderId="18" xfId="2" applyFont="1" applyFill="1" applyBorder="1" applyAlignment="1">
      <alignment horizontal="left" vertical="top" wrapText="1"/>
    </xf>
    <xf numFmtId="0" fontId="25" fillId="0" borderId="6" xfId="2" applyFont="1" applyFill="1" applyBorder="1" applyAlignment="1">
      <alignment horizontal="left" vertical="top" wrapText="1"/>
    </xf>
    <xf numFmtId="0" fontId="25" fillId="0" borderId="0" xfId="2" applyFont="1" applyFill="1" applyBorder="1" applyAlignment="1">
      <alignment horizontal="left" vertical="top" wrapText="1"/>
    </xf>
    <xf numFmtId="0" fontId="25" fillId="0" borderId="19" xfId="2" applyFont="1" applyFill="1" applyBorder="1" applyAlignment="1">
      <alignment horizontal="left" vertical="top" wrapText="1"/>
    </xf>
    <xf numFmtId="0" fontId="25" fillId="0" borderId="20" xfId="2" applyFont="1" applyFill="1" applyBorder="1" applyAlignment="1">
      <alignment horizontal="left" vertical="top" wrapText="1"/>
    </xf>
    <xf numFmtId="0" fontId="25" fillId="0" borderId="1" xfId="2" applyFont="1" applyFill="1" applyBorder="1" applyAlignment="1">
      <alignment horizontal="left" vertical="top" wrapText="1"/>
    </xf>
    <xf numFmtId="0" fontId="25" fillId="0" borderId="21" xfId="2" applyFont="1" applyFill="1" applyBorder="1" applyAlignment="1">
      <alignment horizontal="left" vertical="top" wrapText="1"/>
    </xf>
    <xf numFmtId="0" fontId="25" fillId="0" borderId="23" xfId="2" applyFont="1" applyFill="1" applyBorder="1" applyAlignment="1">
      <alignment horizontal="center" vertical="center"/>
    </xf>
    <xf numFmtId="0" fontId="25" fillId="0" borderId="7" xfId="2" applyFont="1" applyFill="1" applyBorder="1" applyAlignment="1">
      <alignment horizontal="center" vertical="center"/>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20" xfId="2" applyFont="1" applyFill="1" applyBorder="1" applyAlignment="1">
      <alignment horizontal="left" vertical="center" wrapText="1"/>
    </xf>
    <xf numFmtId="0" fontId="25" fillId="0" borderId="1" xfId="2" applyFont="1" applyFill="1" applyBorder="1" applyAlignment="1">
      <alignment horizontal="left" vertical="center" wrapText="1"/>
    </xf>
    <xf numFmtId="0" fontId="25" fillId="0" borderId="21" xfId="2" applyFont="1" applyFill="1" applyBorder="1" applyAlignment="1">
      <alignment horizontal="left" vertical="center" wrapText="1"/>
    </xf>
    <xf numFmtId="0" fontId="25" fillId="0" borderId="16" xfId="2" applyFont="1" applyFill="1" applyBorder="1" applyAlignment="1">
      <alignment horizontal="right" vertical="center"/>
    </xf>
    <xf numFmtId="0" fontId="25" fillId="0" borderId="17" xfId="2" applyFont="1" applyFill="1" applyBorder="1" applyAlignment="1">
      <alignment horizontal="right" vertical="center"/>
    </xf>
    <xf numFmtId="0" fontId="25" fillId="0" borderId="18" xfId="2" applyFont="1" applyFill="1" applyBorder="1" applyAlignment="1">
      <alignment horizontal="right" vertical="center"/>
    </xf>
    <xf numFmtId="0" fontId="25" fillId="0" borderId="20" xfId="2" applyFont="1" applyFill="1" applyBorder="1" applyAlignment="1">
      <alignment horizontal="right" vertical="center"/>
    </xf>
    <xf numFmtId="0" fontId="25" fillId="0" borderId="1" xfId="2" applyFont="1" applyFill="1" applyBorder="1" applyAlignment="1">
      <alignment horizontal="right" vertical="center"/>
    </xf>
    <xf numFmtId="0" fontId="25" fillId="0" borderId="21" xfId="2" applyFont="1" applyFill="1" applyBorder="1" applyAlignment="1">
      <alignment horizontal="right" vertical="center"/>
    </xf>
    <xf numFmtId="0" fontId="25" fillId="0" borderId="0" xfId="2" applyFont="1" applyFill="1" applyAlignment="1">
      <alignment horizontal="left" vertical="top" wrapText="1"/>
    </xf>
    <xf numFmtId="0" fontId="86" fillId="0" borderId="0" xfId="2" applyFont="1" applyFill="1" applyAlignment="1">
      <alignment horizontal="left" vertical="center" wrapText="1" indent="2"/>
    </xf>
    <xf numFmtId="0" fontId="25" fillId="0" borderId="16" xfId="2" applyFont="1" applyFill="1" applyBorder="1" applyAlignment="1">
      <alignment horizontal="center" vertical="center"/>
    </xf>
    <xf numFmtId="0" fontId="25" fillId="0" borderId="17" xfId="2" applyFont="1" applyFill="1" applyBorder="1" applyAlignment="1">
      <alignment horizontal="center" vertical="center"/>
    </xf>
    <xf numFmtId="0" fontId="25" fillId="0" borderId="18" xfId="2" applyFont="1" applyFill="1" applyBorder="1" applyAlignment="1">
      <alignment horizontal="center" vertical="center"/>
    </xf>
    <xf numFmtId="0" fontId="25" fillId="0" borderId="20"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21"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6" xfId="2" applyFont="1" applyFill="1" applyBorder="1" applyAlignment="1">
      <alignment horizontal="center" vertical="center"/>
    </xf>
    <xf numFmtId="0" fontId="25" fillId="0" borderId="10" xfId="2" applyFont="1" applyFill="1" applyBorder="1" applyAlignment="1">
      <alignment horizontal="center" vertical="center" wrapText="1"/>
    </xf>
    <xf numFmtId="0" fontId="25" fillId="0" borderId="13"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5" fillId="0" borderId="16" xfId="2" applyFont="1" applyFill="1" applyBorder="1" applyAlignment="1">
      <alignment horizontal="center" vertical="center" shrinkToFit="1"/>
    </xf>
    <xf numFmtId="0" fontId="25" fillId="0" borderId="17" xfId="2" applyFont="1" applyFill="1" applyBorder="1" applyAlignment="1">
      <alignment horizontal="center" vertical="center" shrinkToFit="1"/>
    </xf>
    <xf numFmtId="0" fontId="25" fillId="0" borderId="18" xfId="2" applyFont="1" applyFill="1" applyBorder="1" applyAlignment="1">
      <alignment horizontal="center" vertical="center" shrinkToFit="1"/>
    </xf>
    <xf numFmtId="0" fontId="25" fillId="0" borderId="6" xfId="2" applyFont="1" applyFill="1" applyBorder="1" applyAlignment="1">
      <alignment horizontal="center" vertical="center" shrinkToFit="1"/>
    </xf>
    <xf numFmtId="0" fontId="25" fillId="0" borderId="0" xfId="2" applyFont="1" applyFill="1" applyBorder="1" applyAlignment="1">
      <alignment horizontal="center" vertical="center" shrinkToFit="1"/>
    </xf>
    <xf numFmtId="0" fontId="25" fillId="0" borderId="19" xfId="2" applyFont="1" applyFill="1" applyBorder="1" applyAlignment="1">
      <alignment horizontal="center" vertical="center" shrinkToFit="1"/>
    </xf>
    <xf numFmtId="0" fontId="25" fillId="0" borderId="20" xfId="2" applyFont="1" applyFill="1" applyBorder="1" applyAlignment="1">
      <alignment horizontal="center" vertical="center" shrinkToFit="1"/>
    </xf>
    <xf numFmtId="0" fontId="25" fillId="0" borderId="1" xfId="2" applyFont="1" applyFill="1" applyBorder="1" applyAlignment="1">
      <alignment horizontal="center" vertical="center" shrinkToFit="1"/>
    </xf>
    <xf numFmtId="0" fontId="25" fillId="0" borderId="21" xfId="2" applyFont="1" applyFill="1" applyBorder="1" applyAlignment="1">
      <alignment horizontal="center" vertical="center" shrinkToFit="1"/>
    </xf>
    <xf numFmtId="0" fontId="2" fillId="0" borderId="17" xfId="3" applyFont="1" applyBorder="1" applyAlignment="1">
      <alignment horizontal="left" vertical="center" wrapText="1"/>
    </xf>
    <xf numFmtId="0" fontId="25" fillId="0" borderId="6" xfId="2" applyFont="1" applyFill="1" applyBorder="1" applyAlignment="1">
      <alignment horizontal="center"/>
    </xf>
    <xf numFmtId="0" fontId="25" fillId="0" borderId="0" xfId="2" applyFont="1" applyFill="1" applyBorder="1" applyAlignment="1">
      <alignment horizontal="center"/>
    </xf>
    <xf numFmtId="0" fontId="25" fillId="0" borderId="19" xfId="2" applyFont="1" applyFill="1" applyBorder="1" applyAlignment="1">
      <alignment horizontal="center"/>
    </xf>
    <xf numFmtId="0" fontId="25" fillId="0" borderId="0" xfId="2" applyFont="1" applyFill="1" applyBorder="1" applyAlignment="1">
      <alignment horizontal="left" vertical="center" wrapText="1"/>
    </xf>
    <xf numFmtId="0" fontId="2" fillId="0" borderId="0" xfId="3" applyFont="1" applyBorder="1" applyAlignment="1">
      <alignment horizontal="left" vertical="center" wrapText="1"/>
    </xf>
    <xf numFmtId="0" fontId="85" fillId="0" borderId="0" xfId="2" applyFont="1" applyFill="1" applyBorder="1" applyAlignment="1">
      <alignment horizontal="left" vertical="center" wrapText="1"/>
    </xf>
    <xf numFmtId="0" fontId="85" fillId="0" borderId="19" xfId="2" applyFont="1" applyFill="1" applyBorder="1" applyAlignment="1">
      <alignment horizontal="left" vertical="center" wrapText="1"/>
    </xf>
    <xf numFmtId="0" fontId="25" fillId="0" borderId="16"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20" xfId="2" applyFont="1" applyFill="1" applyBorder="1" applyAlignment="1">
      <alignment vertical="center" wrapText="1"/>
    </xf>
    <xf numFmtId="0" fontId="25" fillId="0" borderId="1" xfId="2" applyFont="1" applyFill="1" applyBorder="1" applyAlignment="1">
      <alignment vertical="center" wrapText="1"/>
    </xf>
    <xf numFmtId="0" fontId="25" fillId="0" borderId="21" xfId="2" applyFont="1" applyFill="1" applyBorder="1" applyAlignment="1">
      <alignment vertical="center" wrapText="1"/>
    </xf>
    <xf numFmtId="0" fontId="86" fillId="0" borderId="0" xfId="2" applyFont="1" applyFill="1" applyAlignment="1">
      <alignment horizontal="left" wrapText="1" indent="2"/>
    </xf>
    <xf numFmtId="0" fontId="31" fillId="0" borderId="0" xfId="4" applyFont="1" applyAlignment="1">
      <alignment horizontal="left" vertical="top" wrapText="1"/>
    </xf>
    <xf numFmtId="0" fontId="34" fillId="0" borderId="0" xfId="4" applyFont="1" applyFill="1" applyAlignment="1">
      <alignment horizontal="left" wrapText="1"/>
    </xf>
    <xf numFmtId="181" fontId="34" fillId="0" borderId="0" xfId="4" applyNumberFormat="1" applyFont="1" applyFill="1" applyBorder="1" applyAlignment="1">
      <alignment horizontal="center" vertical="center"/>
    </xf>
    <xf numFmtId="0" fontId="37" fillId="0" borderId="24" xfId="4" applyFont="1" applyFill="1" applyBorder="1" applyAlignment="1">
      <alignment horizontal="left" wrapText="1"/>
    </xf>
    <xf numFmtId="0" fontId="38" fillId="0" borderId="25" xfId="5" applyFont="1" applyBorder="1" applyAlignment="1">
      <alignment horizontal="center" vertical="center" wrapText="1"/>
    </xf>
    <xf numFmtId="0" fontId="38" fillId="0" borderId="31" xfId="5" applyFont="1" applyBorder="1" applyAlignment="1">
      <alignment horizontal="center" vertical="center"/>
    </xf>
    <xf numFmtId="0" fontId="38" fillId="0" borderId="38" xfId="5" applyFont="1" applyBorder="1" applyAlignment="1">
      <alignment horizontal="center" vertical="center"/>
    </xf>
    <xf numFmtId="0" fontId="39" fillId="0" borderId="26" xfId="5" applyFont="1" applyBorder="1" applyAlignment="1">
      <alignment horizontal="center" vertical="center" wrapText="1"/>
    </xf>
    <xf numFmtId="0" fontId="39" fillId="0" borderId="27" xfId="5" applyFont="1" applyBorder="1" applyAlignment="1">
      <alignment horizontal="center" vertical="center" wrapText="1"/>
    </xf>
    <xf numFmtId="0" fontId="39" fillId="0" borderId="6" xfId="5" applyFont="1" applyBorder="1" applyAlignment="1">
      <alignment horizontal="center" vertical="center" wrapText="1"/>
    </xf>
    <xf numFmtId="0" fontId="39" fillId="0" borderId="19" xfId="5" applyFont="1" applyBorder="1" applyAlignment="1">
      <alignment horizontal="center" vertical="center" wrapText="1"/>
    </xf>
    <xf numFmtId="0" fontId="29" fillId="0" borderId="23" xfId="4" applyFont="1" applyFill="1" applyBorder="1" applyAlignment="1">
      <alignment horizontal="center" vertical="center"/>
    </xf>
    <xf numFmtId="0" fontId="29" fillId="0" borderId="7" xfId="4" applyFont="1" applyFill="1" applyBorder="1" applyAlignment="1">
      <alignment horizontal="center" vertical="center"/>
    </xf>
    <xf numFmtId="0" fontId="29" fillId="0" borderId="16" xfId="4" applyFont="1" applyFill="1" applyBorder="1" applyAlignment="1">
      <alignment horizontal="center" vertical="center"/>
    </xf>
    <xf numFmtId="0" fontId="29" fillId="0" borderId="17" xfId="4" applyFont="1" applyFill="1" applyBorder="1" applyAlignment="1">
      <alignment horizontal="center" vertical="center"/>
    </xf>
    <xf numFmtId="0" fontId="29" fillId="0" borderId="18" xfId="4" applyFont="1" applyFill="1" applyBorder="1" applyAlignment="1">
      <alignment horizontal="center" vertical="center"/>
    </xf>
    <xf numFmtId="0" fontId="29" fillId="0" borderId="34" xfId="4" applyFont="1" applyFill="1" applyBorder="1" applyAlignment="1">
      <alignment horizontal="center" vertical="center"/>
    </xf>
    <xf numFmtId="0" fontId="29" fillId="0" borderId="35" xfId="4" applyFont="1" applyFill="1" applyBorder="1" applyAlignment="1">
      <alignment horizontal="center" vertical="center"/>
    </xf>
    <xf numFmtId="0" fontId="29" fillId="0" borderId="36" xfId="4" applyFont="1" applyFill="1" applyBorder="1" applyAlignment="1">
      <alignment horizontal="center" vertical="center"/>
    </xf>
    <xf numFmtId="0" fontId="29" fillId="0" borderId="37" xfId="4" applyFont="1" applyFill="1" applyBorder="1" applyAlignment="1">
      <alignment horizontal="center" vertical="center"/>
    </xf>
    <xf numFmtId="0" fontId="42" fillId="5" borderId="6" xfId="5" applyFont="1" applyFill="1" applyBorder="1" applyAlignment="1">
      <alignment horizontal="right" vertical="center"/>
    </xf>
    <xf numFmtId="0" fontId="42" fillId="5" borderId="39" xfId="5" applyFont="1" applyFill="1" applyBorder="1" applyAlignment="1">
      <alignment horizontal="right" vertical="center"/>
    </xf>
    <xf numFmtId="0" fontId="39" fillId="0" borderId="19" xfId="5" applyFont="1" applyBorder="1" applyAlignment="1">
      <alignment horizontal="center" vertical="center"/>
    </xf>
    <xf numFmtId="0" fontId="39" fillId="0" borderId="40" xfId="5" applyFont="1" applyBorder="1" applyAlignment="1">
      <alignment horizontal="center" vertical="center"/>
    </xf>
    <xf numFmtId="0" fontId="35" fillId="8" borderId="0" xfId="4" applyFont="1" applyFill="1" applyAlignment="1">
      <alignment horizontal="left" vertical="center" wrapText="1"/>
    </xf>
    <xf numFmtId="180" fontId="13" fillId="0" borderId="25" xfId="7" applyNumberFormat="1" applyFont="1" applyFill="1" applyBorder="1" applyAlignment="1">
      <alignment horizontal="left" vertical="center" wrapText="1"/>
    </xf>
    <xf numFmtId="180" fontId="13" fillId="0" borderId="28" xfId="7" applyNumberFormat="1" applyFont="1" applyFill="1" applyBorder="1" applyAlignment="1">
      <alignment horizontal="left" vertical="center" wrapText="1"/>
    </xf>
    <xf numFmtId="180" fontId="13" fillId="0" borderId="30" xfId="7" applyNumberFormat="1" applyFont="1" applyFill="1" applyBorder="1" applyAlignment="1">
      <alignment horizontal="left" vertical="center" wrapText="1"/>
    </xf>
    <xf numFmtId="180" fontId="6" fillId="0" borderId="31" xfId="7" applyNumberFormat="1" applyFont="1" applyFill="1" applyBorder="1" applyAlignment="1">
      <alignment horizontal="center" vertical="center" wrapText="1"/>
    </xf>
    <xf numFmtId="180" fontId="6" fillId="0" borderId="0" xfId="7" applyNumberFormat="1" applyFont="1" applyFill="1" applyBorder="1" applyAlignment="1">
      <alignment horizontal="center" vertical="center" wrapText="1"/>
    </xf>
    <xf numFmtId="180" fontId="6" fillId="0" borderId="33" xfId="7" applyNumberFormat="1" applyFont="1" applyFill="1" applyBorder="1" applyAlignment="1">
      <alignment horizontal="center" vertical="center" wrapText="1"/>
    </xf>
    <xf numFmtId="180" fontId="6" fillId="0" borderId="38" xfId="7" applyNumberFormat="1" applyFont="1" applyFill="1" applyBorder="1" applyAlignment="1">
      <alignment horizontal="center" vertical="center" wrapText="1"/>
    </xf>
    <xf numFmtId="180" fontId="6" fillId="0" borderId="24" xfId="7" applyNumberFormat="1" applyFont="1" applyFill="1" applyBorder="1" applyAlignment="1">
      <alignment horizontal="center" vertical="center" wrapText="1"/>
    </xf>
    <xf numFmtId="180" fontId="6" fillId="0" borderId="41" xfId="7" applyNumberFormat="1" applyFont="1" applyFill="1" applyBorder="1" applyAlignment="1">
      <alignment horizontal="center" vertical="center" wrapText="1"/>
    </xf>
    <xf numFmtId="180" fontId="46" fillId="0" borderId="25" xfId="7" applyNumberFormat="1" applyFont="1" applyFill="1" applyBorder="1" applyAlignment="1">
      <alignment horizontal="left" vertical="center" wrapText="1"/>
    </xf>
    <xf numFmtId="180" fontId="46" fillId="0" borderId="28" xfId="7" applyNumberFormat="1" applyFont="1" applyFill="1" applyBorder="1" applyAlignment="1">
      <alignment horizontal="left" vertical="center" wrapText="1"/>
    </xf>
    <xf numFmtId="180" fontId="46" fillId="0" borderId="30" xfId="7" applyNumberFormat="1" applyFont="1" applyFill="1" applyBorder="1" applyAlignment="1">
      <alignment horizontal="left" vertical="center" wrapText="1"/>
    </xf>
    <xf numFmtId="180" fontId="47" fillId="0" borderId="31" xfId="7" applyNumberFormat="1" applyFont="1" applyFill="1" applyBorder="1" applyAlignment="1">
      <alignment horizontal="center" vertical="center" wrapText="1"/>
    </xf>
    <xf numFmtId="180" fontId="47" fillId="0" borderId="0" xfId="7" applyNumberFormat="1" applyFont="1" applyFill="1" applyBorder="1" applyAlignment="1">
      <alignment horizontal="center" vertical="center" wrapText="1"/>
    </xf>
    <xf numFmtId="180" fontId="47" fillId="0" borderId="33" xfId="7" applyNumberFormat="1" applyFont="1" applyFill="1" applyBorder="1" applyAlignment="1">
      <alignment horizontal="center" vertical="center" wrapText="1"/>
    </xf>
    <xf numFmtId="180" fontId="47" fillId="0" borderId="38" xfId="7" applyNumberFormat="1" applyFont="1" applyFill="1" applyBorder="1" applyAlignment="1">
      <alignment horizontal="center" vertical="center" wrapText="1"/>
    </xf>
    <xf numFmtId="180" fontId="47" fillId="0" borderId="24" xfId="7" applyNumberFormat="1" applyFont="1" applyFill="1" applyBorder="1" applyAlignment="1">
      <alignment horizontal="center" vertical="center" wrapText="1"/>
    </xf>
    <xf numFmtId="180" fontId="47" fillId="0" borderId="41" xfId="7" applyNumberFormat="1" applyFont="1" applyFill="1" applyBorder="1" applyAlignment="1">
      <alignment horizontal="center" vertical="center" wrapText="1"/>
    </xf>
    <xf numFmtId="0" fontId="22" fillId="0" borderId="36" xfId="4" applyFont="1" applyFill="1" applyBorder="1" applyAlignment="1">
      <alignment horizontal="center" vertical="center" wrapText="1"/>
    </xf>
    <xf numFmtId="0" fontId="22" fillId="0" borderId="37" xfId="4" applyFont="1" applyFill="1" applyBorder="1" applyAlignment="1">
      <alignment horizontal="center" vertical="center" wrapText="1"/>
    </xf>
    <xf numFmtId="0" fontId="37" fillId="0" borderId="0" xfId="4" applyFont="1" applyFill="1" applyAlignment="1">
      <alignment horizontal="left" wrapText="1"/>
    </xf>
    <xf numFmtId="181" fontId="29" fillId="0" borderId="0" xfId="4" applyNumberFormat="1" applyFont="1" applyFill="1" applyBorder="1" applyAlignment="1">
      <alignment horizontal="center" vertical="center"/>
    </xf>
    <xf numFmtId="0" fontId="49" fillId="0" borderId="0" xfId="4" applyFont="1" applyFill="1" applyBorder="1" applyAlignment="1">
      <alignment horizontal="left" vertical="top" wrapText="1"/>
    </xf>
    <xf numFmtId="0" fontId="38" fillId="0" borderId="45" xfId="5" applyFont="1" applyBorder="1" applyAlignment="1">
      <alignment horizontal="center" vertical="center" wrapText="1"/>
    </xf>
    <xf numFmtId="0" fontId="38" fillId="0" borderId="47" xfId="5" applyFont="1" applyBorder="1" applyAlignment="1">
      <alignment horizontal="center" vertical="center"/>
    </xf>
    <xf numFmtId="0" fontId="38" fillId="0" borderId="49" xfId="5" applyFont="1" applyBorder="1" applyAlignment="1">
      <alignment horizontal="center" vertical="center"/>
    </xf>
    <xf numFmtId="0" fontId="29" fillId="0" borderId="34" xfId="4" applyFont="1" applyFill="1" applyBorder="1" applyAlignment="1">
      <alignment horizontal="center" vertical="center" shrinkToFit="1"/>
    </xf>
    <xf numFmtId="0" fontId="29" fillId="0" borderId="35" xfId="4" applyFont="1" applyFill="1" applyBorder="1" applyAlignment="1">
      <alignment horizontal="center" vertical="center" shrinkToFit="1"/>
    </xf>
    <xf numFmtId="0" fontId="29" fillId="0" borderId="36" xfId="4" applyFont="1" applyFill="1" applyBorder="1" applyAlignment="1">
      <alignment horizontal="center" vertical="center" shrinkToFit="1"/>
    </xf>
    <xf numFmtId="0" fontId="29" fillId="0" borderId="37" xfId="4" applyFont="1" applyFill="1" applyBorder="1" applyAlignment="1">
      <alignment horizontal="center" vertical="center" shrinkToFit="1"/>
    </xf>
    <xf numFmtId="180" fontId="6" fillId="0" borderId="51" xfId="4" applyNumberFormat="1" applyFont="1" applyBorder="1" applyAlignment="1">
      <alignment horizontal="center" vertical="center"/>
    </xf>
    <xf numFmtId="180" fontId="6" fillId="0" borderId="52" xfId="4" applyNumberFormat="1" applyFont="1" applyBorder="1" applyAlignment="1">
      <alignment horizontal="center" vertical="center"/>
    </xf>
    <xf numFmtId="180" fontId="6" fillId="0" borderId="53" xfId="4" applyNumberFormat="1" applyFont="1" applyBorder="1" applyAlignment="1">
      <alignment horizontal="center" vertical="center"/>
    </xf>
    <xf numFmtId="0" fontId="72" fillId="0" borderId="0" xfId="0" applyFont="1" applyFill="1" applyBorder="1" applyAlignment="1">
      <alignment horizontal="left" vertical="center" wrapText="1" indent="1"/>
    </xf>
    <xf numFmtId="0" fontId="72" fillId="0" borderId="0" xfId="0" applyFont="1" applyFill="1" applyBorder="1" applyAlignment="1">
      <alignment horizontal="left" vertical="center" indent="1"/>
    </xf>
    <xf numFmtId="0" fontId="70" fillId="0" borderId="10" xfId="0" applyFont="1" applyBorder="1" applyAlignment="1">
      <alignment horizontal="left" vertical="center" indent="1"/>
    </xf>
    <xf numFmtId="0" fontId="70" fillId="0" borderId="13" xfId="0" applyFont="1" applyBorder="1" applyAlignment="1">
      <alignment horizontal="left" vertical="center" indent="1"/>
    </xf>
    <xf numFmtId="0" fontId="70" fillId="0" borderId="11" xfId="0" applyFont="1" applyBorder="1" applyAlignment="1">
      <alignment horizontal="left" vertical="center" indent="1"/>
    </xf>
    <xf numFmtId="185" fontId="70" fillId="13" borderId="2" xfId="0" applyNumberFormat="1" applyFont="1" applyFill="1" applyBorder="1" applyAlignment="1">
      <alignment horizontal="center" vertical="center"/>
    </xf>
    <xf numFmtId="0" fontId="70" fillId="11" borderId="2" xfId="0" applyFont="1" applyFill="1" applyBorder="1" applyAlignment="1">
      <alignment horizontal="center" vertical="center"/>
    </xf>
    <xf numFmtId="0" fontId="70" fillId="13" borderId="2" xfId="0" applyFont="1" applyFill="1" applyBorder="1" applyAlignment="1">
      <alignment horizontal="center" vertical="center"/>
    </xf>
    <xf numFmtId="0" fontId="70" fillId="11" borderId="16" xfId="0" applyFont="1" applyFill="1" applyBorder="1" applyAlignment="1">
      <alignment horizontal="center" vertical="center"/>
    </xf>
    <xf numFmtId="0" fontId="70" fillId="11" borderId="17" xfId="0" applyFont="1" applyFill="1" applyBorder="1" applyAlignment="1">
      <alignment horizontal="center" vertical="center"/>
    </xf>
    <xf numFmtId="0" fontId="70" fillId="0" borderId="6" xfId="0" applyFont="1" applyBorder="1" applyAlignment="1">
      <alignment horizontal="center" vertical="center"/>
    </xf>
    <xf numFmtId="0" fontId="70" fillId="0" borderId="19" xfId="0" applyFont="1" applyBorder="1" applyAlignment="1">
      <alignment horizontal="center" vertical="center"/>
    </xf>
    <xf numFmtId="0" fontId="73" fillId="0" borderId="6"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93" xfId="0" applyFont="1" applyFill="1" applyBorder="1" applyAlignment="1">
      <alignment horizontal="center" vertical="center"/>
    </xf>
    <xf numFmtId="0" fontId="70" fillId="0" borderId="94" xfId="0" applyFont="1" applyFill="1" applyBorder="1" applyAlignment="1">
      <alignment horizontal="center" vertical="center"/>
    </xf>
    <xf numFmtId="0" fontId="70" fillId="0" borderId="95" xfId="0" applyFont="1" applyFill="1" applyBorder="1" applyAlignment="1">
      <alignment horizontal="center" vertical="center"/>
    </xf>
    <xf numFmtId="0" fontId="70" fillId="0" borderId="2" xfId="0" applyFont="1" applyBorder="1" applyAlignment="1">
      <alignment horizontal="center" vertical="center"/>
    </xf>
    <xf numFmtId="0" fontId="75" fillId="0" borderId="2" xfId="0" applyFont="1" applyBorder="1" applyAlignment="1">
      <alignment horizontal="center" vertical="center" wrapText="1"/>
    </xf>
    <xf numFmtId="0" fontId="70" fillId="0" borderId="2" xfId="0" applyFont="1" applyBorder="1" applyAlignment="1">
      <alignment horizontal="center" vertical="center" wrapText="1"/>
    </xf>
    <xf numFmtId="0" fontId="70" fillId="13" borderId="16" xfId="0" applyFont="1" applyFill="1" applyBorder="1" applyAlignment="1">
      <alignment horizontal="center" vertical="center"/>
    </xf>
    <xf numFmtId="0" fontId="70" fillId="13" borderId="17" xfId="0" applyFont="1" applyFill="1" applyBorder="1" applyAlignment="1">
      <alignment horizontal="center" vertical="center"/>
    </xf>
    <xf numFmtId="0" fontId="71" fillId="0" borderId="10" xfId="0" applyFont="1" applyBorder="1" applyAlignment="1">
      <alignment horizontal="center" vertical="center"/>
    </xf>
    <xf numFmtId="0" fontId="71" fillId="0" borderId="13" xfId="0" applyFont="1" applyBorder="1" applyAlignment="1">
      <alignment horizontal="center" vertical="center"/>
    </xf>
    <xf numFmtId="0" fontId="71" fillId="0" borderId="11" xfId="0" applyFont="1" applyBorder="1" applyAlignment="1">
      <alignment horizontal="center" vertical="center"/>
    </xf>
    <xf numFmtId="0" fontId="70" fillId="0" borderId="23" xfId="0" applyFont="1" applyBorder="1" applyAlignment="1">
      <alignment horizontal="center" vertical="center"/>
    </xf>
    <xf numFmtId="0" fontId="70" fillId="0" borderId="7" xfId="0" applyFont="1" applyBorder="1" applyAlignment="1">
      <alignment horizontal="center" vertical="center"/>
    </xf>
    <xf numFmtId="0" fontId="74" fillId="11" borderId="16" xfId="0" applyFont="1" applyFill="1" applyBorder="1" applyAlignment="1">
      <alignment horizontal="left" vertical="top"/>
    </xf>
    <xf numFmtId="0" fontId="74" fillId="11" borderId="17" xfId="0" applyFont="1" applyFill="1" applyBorder="1" applyAlignment="1">
      <alignment horizontal="left" vertical="top"/>
    </xf>
    <xf numFmtId="0" fontId="74" fillId="11" borderId="18" xfId="0" applyFont="1" applyFill="1" applyBorder="1" applyAlignment="1">
      <alignment horizontal="left" vertical="top"/>
    </xf>
    <xf numFmtId="0" fontId="72" fillId="11" borderId="20" xfId="0" applyFont="1" applyFill="1" applyBorder="1" applyAlignment="1">
      <alignment horizontal="left" vertical="top"/>
    </xf>
    <xf numFmtId="0" fontId="72" fillId="11" borderId="1" xfId="0" applyFont="1" applyFill="1" applyBorder="1" applyAlignment="1">
      <alignment horizontal="left" vertical="top"/>
    </xf>
    <xf numFmtId="0" fontId="72" fillId="11" borderId="21" xfId="0" applyFont="1" applyFill="1" applyBorder="1" applyAlignment="1">
      <alignment horizontal="left" vertical="top"/>
    </xf>
    <xf numFmtId="0" fontId="72" fillId="0" borderId="17" xfId="0" applyFont="1" applyBorder="1" applyAlignment="1">
      <alignment horizontal="left" vertical="center" wrapText="1" indent="1"/>
    </xf>
    <xf numFmtId="0" fontId="70" fillId="0" borderId="96" xfId="0" applyFont="1" applyFill="1" applyBorder="1" applyAlignment="1">
      <alignment horizontal="center" vertical="center"/>
    </xf>
    <xf numFmtId="0" fontId="76" fillId="0" borderId="0" xfId="0" applyFont="1" applyFill="1" applyBorder="1" applyAlignment="1">
      <alignment horizontal="left" vertical="center" wrapText="1" indent="1"/>
    </xf>
    <xf numFmtId="0" fontId="76" fillId="0" borderId="0" xfId="0" applyFont="1" applyFill="1" applyBorder="1" applyAlignment="1">
      <alignment horizontal="left" vertical="center" indent="1"/>
    </xf>
    <xf numFmtId="0" fontId="70" fillId="14" borderId="2" xfId="0" applyFont="1" applyFill="1" applyBorder="1" applyAlignment="1">
      <alignment horizontal="center" vertical="center"/>
    </xf>
    <xf numFmtId="10" fontId="70" fillId="13" borderId="16" xfId="9" applyNumberFormat="1" applyFont="1" applyFill="1" applyBorder="1" applyAlignment="1">
      <alignment horizontal="center" vertical="center"/>
    </xf>
    <xf numFmtId="10" fontId="70" fillId="13" borderId="17" xfId="9" applyNumberFormat="1" applyFont="1" applyFill="1" applyBorder="1" applyAlignment="1">
      <alignment horizontal="center" vertical="center"/>
    </xf>
    <xf numFmtId="0" fontId="70" fillId="13" borderId="10" xfId="0" applyFont="1" applyFill="1" applyBorder="1" applyAlignment="1">
      <alignment horizontal="center" vertical="center"/>
    </xf>
    <xf numFmtId="0" fontId="70" fillId="13" borderId="13" xfId="0" applyFont="1" applyFill="1" applyBorder="1" applyAlignment="1">
      <alignment horizontal="center" vertical="center"/>
    </xf>
    <xf numFmtId="0" fontId="70" fillId="13" borderId="11" xfId="0" applyFont="1" applyFill="1" applyBorder="1" applyAlignment="1">
      <alignment horizontal="center" vertical="center"/>
    </xf>
    <xf numFmtId="38" fontId="70" fillId="11" borderId="16" xfId="8" applyFont="1" applyFill="1" applyBorder="1" applyAlignment="1">
      <alignment horizontal="center" vertical="center"/>
    </xf>
    <xf numFmtId="38" fontId="70" fillId="11" borderId="17" xfId="8" applyFont="1" applyFill="1" applyBorder="1" applyAlignment="1">
      <alignment horizontal="center" vertical="center"/>
    </xf>
    <xf numFmtId="0" fontId="70" fillId="12" borderId="2" xfId="0" applyFont="1" applyFill="1" applyBorder="1" applyAlignment="1">
      <alignment horizontal="left" vertical="center" indent="1" shrinkToFit="1"/>
    </xf>
    <xf numFmtId="38" fontId="70" fillId="11" borderId="10" xfId="8" applyFont="1" applyFill="1" applyBorder="1" applyAlignment="1">
      <alignment horizontal="center" vertical="center"/>
    </xf>
    <xf numFmtId="38" fontId="70" fillId="11" borderId="13" xfId="8" applyFont="1" applyFill="1" applyBorder="1" applyAlignment="1">
      <alignment horizontal="center" vertical="center"/>
    </xf>
    <xf numFmtId="0" fontId="70" fillId="0" borderId="20" xfId="0" applyFont="1" applyBorder="1" applyAlignment="1">
      <alignment horizontal="left" vertical="center" indent="1"/>
    </xf>
    <xf numFmtId="0" fontId="70" fillId="0" borderId="1" xfId="0" applyFont="1" applyBorder="1" applyAlignment="1">
      <alignment horizontal="left" vertical="center" indent="1"/>
    </xf>
    <xf numFmtId="0" fontId="70" fillId="13" borderId="20" xfId="0" applyFont="1" applyFill="1" applyBorder="1" applyAlignment="1">
      <alignment horizontal="center" vertical="center"/>
    </xf>
    <xf numFmtId="0" fontId="70" fillId="13" borderId="1" xfId="0" applyFont="1" applyFill="1" applyBorder="1" applyAlignment="1">
      <alignment horizontal="center" vertical="center"/>
    </xf>
    <xf numFmtId="0" fontId="70" fillId="13" borderId="21" xfId="0" applyFont="1" applyFill="1" applyBorder="1" applyAlignment="1">
      <alignment horizontal="center" vertical="center"/>
    </xf>
    <xf numFmtId="0" fontId="70" fillId="12" borderId="10" xfId="0" applyFont="1" applyFill="1" applyBorder="1" applyAlignment="1">
      <alignment horizontal="center" vertical="center"/>
    </xf>
    <xf numFmtId="0" fontId="70" fillId="12" borderId="13" xfId="0" applyFont="1" applyFill="1" applyBorder="1" applyAlignment="1">
      <alignment horizontal="center" vertical="center"/>
    </xf>
    <xf numFmtId="0" fontId="70" fillId="12" borderId="11" xfId="0" applyFont="1" applyFill="1" applyBorder="1" applyAlignment="1">
      <alignment horizontal="center" vertical="center"/>
    </xf>
    <xf numFmtId="0" fontId="70" fillId="0" borderId="10"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11" xfId="0" applyFont="1" applyFill="1" applyBorder="1" applyAlignment="1">
      <alignment horizontal="center" vertical="center"/>
    </xf>
    <xf numFmtId="0" fontId="72" fillId="0" borderId="0" xfId="0" applyFont="1" applyFill="1" applyBorder="1" applyAlignment="1">
      <alignment horizontal="left" vertical="center" wrapText="1"/>
    </xf>
    <xf numFmtId="0" fontId="70" fillId="0" borderId="10" xfId="0" applyFont="1" applyBorder="1" applyAlignment="1">
      <alignment horizontal="center" vertical="center"/>
    </xf>
    <xf numFmtId="0" fontId="70" fillId="0" borderId="13" xfId="0" applyFont="1" applyBorder="1" applyAlignment="1">
      <alignment horizontal="center" vertical="center"/>
    </xf>
    <xf numFmtId="0" fontId="70" fillId="11" borderId="13" xfId="0" applyFont="1" applyFill="1" applyBorder="1" applyAlignment="1">
      <alignment horizontal="center" vertical="center"/>
    </xf>
    <xf numFmtId="0" fontId="70" fillId="0" borderId="11" xfId="0" applyFont="1" applyBorder="1" applyAlignment="1">
      <alignment horizontal="center" vertical="center"/>
    </xf>
    <xf numFmtId="0" fontId="70" fillId="11" borderId="10" xfId="0" applyFont="1" applyFill="1" applyBorder="1" applyAlignment="1">
      <alignment horizontal="center" vertical="center"/>
    </xf>
    <xf numFmtId="0" fontId="70" fillId="11" borderId="11" xfId="0" applyFont="1" applyFill="1" applyBorder="1" applyAlignment="1">
      <alignment horizontal="center" vertical="center"/>
    </xf>
    <xf numFmtId="0" fontId="69" fillId="0" borderId="0" xfId="0" applyFont="1" applyAlignment="1">
      <alignment horizontal="center" vertical="center"/>
    </xf>
    <xf numFmtId="0" fontId="70" fillId="0" borderId="16" xfId="0" applyFont="1" applyBorder="1" applyAlignment="1">
      <alignment horizontal="left" vertical="center" wrapText="1"/>
    </xf>
    <xf numFmtId="0" fontId="70" fillId="0" borderId="17" xfId="0" applyFont="1" applyBorder="1" applyAlignment="1">
      <alignment horizontal="left" vertical="center"/>
    </xf>
    <xf numFmtId="0" fontId="70" fillId="0" borderId="18" xfId="0" applyFont="1" applyBorder="1" applyAlignment="1">
      <alignment horizontal="left" vertical="center"/>
    </xf>
    <xf numFmtId="0" fontId="70" fillId="0" borderId="6" xfId="0" applyFont="1" applyBorder="1" applyAlignment="1">
      <alignment horizontal="left" vertical="center" wrapText="1"/>
    </xf>
    <xf numFmtId="0" fontId="70" fillId="0" borderId="0" xfId="0" applyFont="1" applyBorder="1" applyAlignment="1">
      <alignment horizontal="left" vertical="center"/>
    </xf>
    <xf numFmtId="0" fontId="70" fillId="0" borderId="19" xfId="0" applyFont="1" applyBorder="1" applyAlignment="1">
      <alignment horizontal="left" vertical="center"/>
    </xf>
    <xf numFmtId="0" fontId="70" fillId="0" borderId="6" xfId="0" applyFont="1" applyBorder="1" applyAlignment="1">
      <alignment horizontal="left" vertical="center"/>
    </xf>
    <xf numFmtId="0" fontId="70" fillId="0" borderId="20" xfId="0" applyFont="1" applyBorder="1" applyAlignment="1">
      <alignment horizontal="left" vertical="center"/>
    </xf>
    <xf numFmtId="0" fontId="70" fillId="0" borderId="1" xfId="0" applyFont="1" applyBorder="1" applyAlignment="1">
      <alignment horizontal="left" vertical="center"/>
    </xf>
    <xf numFmtId="0" fontId="70" fillId="0" borderId="21" xfId="0" applyFont="1" applyBorder="1" applyAlignment="1">
      <alignment horizontal="left" vertical="center"/>
    </xf>
    <xf numFmtId="0" fontId="70" fillId="11" borderId="2" xfId="0" applyFont="1" applyFill="1" applyBorder="1" applyAlignment="1">
      <alignment horizontal="left" vertical="center" indent="1"/>
    </xf>
    <xf numFmtId="0" fontId="70" fillId="11" borderId="23" xfId="0" applyFont="1" applyFill="1" applyBorder="1" applyAlignment="1">
      <alignment horizontal="left" vertical="center" indent="1"/>
    </xf>
    <xf numFmtId="0" fontId="19" fillId="0" borderId="0" xfId="13" applyFont="1" applyFill="1" applyBorder="1" applyAlignment="1" applyProtection="1">
      <alignment horizontal="left" vertical="top" wrapText="1"/>
    </xf>
    <xf numFmtId="0" fontId="19" fillId="0" borderId="10" xfId="13" applyFont="1" applyFill="1" applyBorder="1" applyAlignment="1" applyProtection="1">
      <alignment horizontal="center" vertical="top" wrapText="1"/>
    </xf>
    <xf numFmtId="0" fontId="19" fillId="0" borderId="11" xfId="13" applyFont="1" applyFill="1" applyBorder="1" applyAlignment="1" applyProtection="1">
      <alignment horizontal="center" vertical="top" wrapText="1"/>
    </xf>
    <xf numFmtId="0" fontId="19" fillId="0" borderId="10" xfId="13" applyFont="1" applyFill="1" applyBorder="1" applyAlignment="1" applyProtection="1">
      <alignment horizontal="center" vertical="top" shrinkToFit="1"/>
    </xf>
    <xf numFmtId="0" fontId="19" fillId="0" borderId="11" xfId="13" applyFont="1" applyFill="1" applyBorder="1" applyAlignment="1" applyProtection="1">
      <alignment horizontal="center" vertical="top" shrinkToFit="1"/>
    </xf>
    <xf numFmtId="0" fontId="29" fillId="0" borderId="54" xfId="13" applyFont="1" applyFill="1" applyBorder="1" applyAlignment="1" applyProtection="1">
      <alignment horizontal="center" vertical="top" wrapText="1"/>
    </xf>
    <xf numFmtId="0" fontId="29" fillId="0" borderId="84" xfId="13" applyFont="1" applyFill="1" applyBorder="1" applyAlignment="1" applyProtection="1">
      <alignment horizontal="center" vertical="top" wrapText="1"/>
    </xf>
    <xf numFmtId="38" fontId="19" fillId="11" borderId="10" xfId="8" applyFont="1" applyFill="1" applyBorder="1" applyAlignment="1" applyProtection="1">
      <alignment horizontal="center" vertical="center" wrapText="1"/>
    </xf>
    <xf numFmtId="38" fontId="19" fillId="11" borderId="11" xfId="8" applyFont="1" applyFill="1" applyBorder="1" applyAlignment="1" applyProtection="1">
      <alignment horizontal="center" vertical="center" wrapText="1"/>
    </xf>
    <xf numFmtId="38" fontId="19" fillId="13" borderId="85" xfId="8" applyFont="1" applyFill="1" applyBorder="1" applyAlignment="1" applyProtection="1">
      <alignment horizontal="center" vertical="center" wrapText="1"/>
    </xf>
    <xf numFmtId="38" fontId="19" fillId="13" borderId="87" xfId="8" applyFont="1" applyFill="1" applyBorder="1" applyAlignment="1" applyProtection="1">
      <alignment horizontal="center" vertical="center" wrapText="1"/>
    </xf>
    <xf numFmtId="0" fontId="29" fillId="15" borderId="13" xfId="13" applyFont="1" applyFill="1" applyBorder="1" applyAlignment="1" applyProtection="1">
      <alignment horizontal="center"/>
    </xf>
    <xf numFmtId="0" fontId="29" fillId="15" borderId="10" xfId="13" applyFont="1" applyFill="1" applyBorder="1" applyAlignment="1" applyProtection="1">
      <alignment horizontal="center" wrapText="1"/>
    </xf>
    <xf numFmtId="0" fontId="29" fillId="15" borderId="13" xfId="13" applyFont="1" applyFill="1" applyBorder="1" applyAlignment="1" applyProtection="1">
      <alignment horizontal="center" wrapText="1"/>
    </xf>
    <xf numFmtId="0" fontId="29" fillId="15" borderId="11" xfId="13" applyFont="1" applyFill="1" applyBorder="1" applyAlignment="1" applyProtection="1">
      <alignment horizontal="center" wrapText="1"/>
    </xf>
    <xf numFmtId="0" fontId="29" fillId="15" borderId="17" xfId="13" applyFont="1" applyFill="1" applyBorder="1" applyAlignment="1" applyProtection="1">
      <alignment horizontal="center"/>
    </xf>
    <xf numFmtId="0" fontId="19" fillId="0" borderId="10" xfId="13" applyFont="1" applyFill="1" applyBorder="1" applyAlignment="1" applyProtection="1">
      <alignment horizontal="left" vertical="top" wrapText="1"/>
    </xf>
    <xf numFmtId="0" fontId="19" fillId="0" borderId="13" xfId="13" applyFont="1" applyFill="1" applyBorder="1" applyAlignment="1" applyProtection="1">
      <alignment horizontal="left" vertical="top" wrapText="1"/>
    </xf>
    <xf numFmtId="0" fontId="19" fillId="0" borderId="11" xfId="13" applyFont="1" applyFill="1" applyBorder="1" applyAlignment="1" applyProtection="1">
      <alignment horizontal="left" vertical="top" wrapText="1"/>
    </xf>
    <xf numFmtId="0" fontId="19" fillId="0" borderId="6" xfId="13" applyFont="1" applyFill="1" applyBorder="1" applyAlignment="1" applyProtection="1">
      <alignment horizontal="left" vertical="top" wrapText="1"/>
    </xf>
    <xf numFmtId="0" fontId="19" fillId="0" borderId="19" xfId="13" applyFont="1" applyFill="1" applyBorder="1" applyAlignment="1" applyProtection="1">
      <alignment horizontal="left" vertical="top" wrapText="1"/>
    </xf>
    <xf numFmtId="0" fontId="19" fillId="0" borderId="20" xfId="13" applyFont="1" applyFill="1" applyBorder="1" applyAlignment="1" applyProtection="1">
      <alignment horizontal="left" vertical="top" wrapText="1"/>
    </xf>
    <xf numFmtId="0" fontId="19" fillId="0" borderId="1" xfId="13" applyFont="1" applyFill="1" applyBorder="1" applyAlignment="1" applyProtection="1">
      <alignment horizontal="left" vertical="top" wrapText="1"/>
    </xf>
    <xf numFmtId="0" fontId="19" fillId="0" borderId="21" xfId="13" applyFont="1" applyFill="1" applyBorder="1" applyAlignment="1" applyProtection="1">
      <alignment horizontal="left" vertical="top" wrapText="1"/>
    </xf>
    <xf numFmtId="42" fontId="6" fillId="0" borderId="86" xfId="13" applyNumberFormat="1" applyFont="1" applyBorder="1" applyAlignment="1" applyProtection="1">
      <alignment horizontal="center" vertical="center" wrapText="1"/>
    </xf>
    <xf numFmtId="42" fontId="6" fillId="0" borderId="5" xfId="13" applyNumberFormat="1" applyFont="1" applyBorder="1" applyAlignment="1" applyProtection="1">
      <alignment horizontal="center" vertical="center" wrapText="1"/>
    </xf>
    <xf numFmtId="42" fontId="6" fillId="0" borderId="52" xfId="13" applyNumberFormat="1" applyFont="1" applyBorder="1" applyAlignment="1" applyProtection="1">
      <alignment horizontal="center" vertical="center" wrapText="1"/>
    </xf>
    <xf numFmtId="42" fontId="6" fillId="0" borderId="109" xfId="13" applyNumberFormat="1" applyFont="1" applyBorder="1" applyAlignment="1" applyProtection="1">
      <alignment horizontal="center" vertical="center" wrapText="1"/>
    </xf>
    <xf numFmtId="0" fontId="18" fillId="0" borderId="21" xfId="14" applyFont="1" applyFill="1" applyBorder="1" applyAlignment="1" applyProtection="1">
      <alignment horizontal="left" vertical="top" wrapText="1"/>
    </xf>
    <xf numFmtId="0" fontId="18" fillId="0" borderId="7" xfId="14" applyFont="1" applyFill="1" applyBorder="1" applyAlignment="1" applyProtection="1">
      <alignment horizontal="left" vertical="top" wrapText="1"/>
    </xf>
    <xf numFmtId="0" fontId="29" fillId="0" borderId="23" xfId="13" applyFont="1" applyBorder="1" applyAlignment="1" applyProtection="1">
      <alignment horizontal="center" vertical="center" wrapText="1" readingOrder="1"/>
    </xf>
    <xf numFmtId="0" fontId="29" fillId="0" borderId="22" xfId="13" applyFont="1" applyBorder="1" applyAlignment="1" applyProtection="1">
      <alignment horizontal="center" vertical="center" wrapText="1" readingOrder="1"/>
    </xf>
    <xf numFmtId="0" fontId="29" fillId="0" borderId="22" xfId="13" applyFont="1" applyBorder="1" applyAlignment="1" applyProtection="1">
      <alignment horizontal="center" vertical="center" readingOrder="1"/>
    </xf>
    <xf numFmtId="0" fontId="29" fillId="0" borderId="7" xfId="13" applyFont="1" applyBorder="1" applyAlignment="1" applyProtection="1">
      <alignment horizontal="center" vertical="center" readingOrder="1"/>
    </xf>
    <xf numFmtId="0" fontId="6" fillId="0" borderId="103" xfId="13" applyFont="1" applyBorder="1" applyAlignment="1" applyProtection="1">
      <alignment horizontal="center" vertical="center" shrinkToFit="1"/>
    </xf>
    <xf numFmtId="0" fontId="6" fillId="0" borderId="104" xfId="13" applyFont="1" applyBorder="1" applyAlignment="1" applyProtection="1">
      <alignment horizontal="center" vertical="center" shrinkToFit="1"/>
    </xf>
    <xf numFmtId="0" fontId="6" fillId="0" borderId="106" xfId="13" applyFont="1" applyBorder="1" applyAlignment="1" applyProtection="1">
      <alignment horizontal="center" vertical="center" shrinkToFit="1"/>
    </xf>
    <xf numFmtId="0" fontId="29" fillId="0" borderId="65" xfId="13" applyFont="1" applyBorder="1" applyAlignment="1" applyProtection="1">
      <alignment horizontal="left" vertical="center"/>
    </xf>
    <xf numFmtId="0" fontId="29" fillId="0" borderId="75" xfId="13" applyFont="1" applyBorder="1" applyAlignment="1" applyProtection="1">
      <alignment horizontal="left" vertical="center"/>
    </xf>
    <xf numFmtId="0" fontId="30" fillId="0" borderId="105" xfId="13" applyFont="1" applyBorder="1" applyAlignment="1" applyProtection="1">
      <alignment horizontal="left" vertical="center" wrapText="1" shrinkToFit="1"/>
    </xf>
    <xf numFmtId="0" fontId="30" fillId="0" borderId="100" xfId="13" applyFont="1" applyBorder="1" applyAlignment="1" applyProtection="1">
      <alignment horizontal="left" vertical="center" wrapText="1" shrinkToFit="1"/>
    </xf>
    <xf numFmtId="0" fontId="30" fillId="0" borderId="36" xfId="13" applyFont="1" applyBorder="1" applyAlignment="1" applyProtection="1">
      <alignment horizontal="left" vertical="center" wrapText="1" shrinkToFit="1"/>
    </xf>
    <xf numFmtId="0" fontId="30" fillId="0" borderId="37" xfId="13" applyFont="1" applyBorder="1" applyAlignment="1" applyProtection="1">
      <alignment horizontal="left" vertical="center" wrapText="1" shrinkToFit="1"/>
    </xf>
    <xf numFmtId="0" fontId="30" fillId="0" borderId="108" xfId="13" applyFont="1" applyBorder="1" applyAlignment="1" applyProtection="1">
      <alignment horizontal="left" vertical="center" wrapText="1"/>
    </xf>
    <xf numFmtId="0" fontId="30" fillId="0" borderId="21" xfId="13" applyFont="1" applyBorder="1" applyAlignment="1" applyProtection="1">
      <alignment horizontal="left" vertical="center" wrapText="1"/>
    </xf>
    <xf numFmtId="0" fontId="79" fillId="0" borderId="0" xfId="13" applyFont="1" applyFill="1" applyAlignment="1" applyProtection="1">
      <alignment horizontal="center" vertical="center"/>
    </xf>
    <xf numFmtId="0" fontId="21" fillId="0" borderId="0" xfId="12" applyFont="1" applyFill="1" applyAlignment="1">
      <alignment horizontal="left" vertical="center" wrapText="1"/>
    </xf>
    <xf numFmtId="0" fontId="29" fillId="15" borderId="23" xfId="13" applyFont="1" applyFill="1" applyBorder="1" applyAlignment="1" applyProtection="1">
      <alignment horizontal="center" vertical="center" shrinkToFit="1"/>
    </xf>
    <xf numFmtId="0" fontId="81" fillId="15" borderId="7" xfId="14" applyFont="1" applyFill="1" applyBorder="1" applyAlignment="1" applyProtection="1">
      <alignment vertical="center" shrinkToFit="1"/>
    </xf>
    <xf numFmtId="187" fontId="29" fillId="13" borderId="10" xfId="13" applyNumberFormat="1" applyFont="1" applyFill="1" applyBorder="1" applyAlignment="1" applyProtection="1">
      <alignment horizontal="center"/>
    </xf>
    <xf numFmtId="187" fontId="29" fillId="13" borderId="13" xfId="13" applyNumberFormat="1" applyFont="1" applyFill="1" applyBorder="1" applyAlignment="1" applyProtection="1">
      <alignment horizontal="center"/>
    </xf>
    <xf numFmtId="187" fontId="29" fillId="13" borderId="11" xfId="13" applyNumberFormat="1" applyFont="1" applyFill="1" applyBorder="1" applyAlignment="1" applyProtection="1">
      <alignment horizontal="center"/>
    </xf>
    <xf numFmtId="0" fontId="29" fillId="15" borderId="23" xfId="13" applyFont="1" applyFill="1" applyBorder="1" applyAlignment="1" applyProtection="1">
      <alignment horizontal="center" vertical="center" wrapText="1"/>
    </xf>
    <xf numFmtId="0" fontId="29" fillId="15" borderId="7" xfId="13" applyFont="1" applyFill="1" applyBorder="1" applyAlignment="1" applyProtection="1">
      <alignment horizontal="center" vertical="center" wrapText="1"/>
    </xf>
    <xf numFmtId="0" fontId="30" fillId="0" borderId="57" xfId="13" applyFont="1" applyBorder="1" applyAlignment="1" applyProtection="1">
      <alignment horizontal="left" vertical="center" wrapText="1"/>
    </xf>
    <xf numFmtId="0" fontId="30" fillId="0" borderId="58" xfId="13" applyFont="1" applyBorder="1" applyAlignment="1" applyProtection="1">
      <alignment horizontal="left" vertical="center" wrapText="1"/>
    </xf>
    <xf numFmtId="0" fontId="30" fillId="0" borderId="75" xfId="13" applyFont="1" applyBorder="1" applyAlignment="1" applyProtection="1">
      <alignment horizontal="left" vertical="center" wrapText="1"/>
    </xf>
    <xf numFmtId="0" fontId="30" fillId="0" borderId="98" xfId="13" applyFont="1" applyBorder="1" applyAlignment="1" applyProtection="1">
      <alignment horizontal="left" vertical="center" wrapText="1"/>
    </xf>
    <xf numFmtId="0" fontId="30" fillId="0" borderId="99" xfId="13" applyFont="1" applyBorder="1" applyAlignment="1" applyProtection="1">
      <alignment horizontal="left" vertical="center" wrapText="1"/>
    </xf>
    <xf numFmtId="0" fontId="30" fillId="0" borderId="100" xfId="13" applyFont="1" applyBorder="1" applyAlignment="1" applyProtection="1">
      <alignment horizontal="left" vertical="center" wrapText="1"/>
    </xf>
    <xf numFmtId="0" fontId="30" fillId="0" borderId="34" xfId="13" applyFont="1" applyBorder="1" applyAlignment="1" applyProtection="1">
      <alignment horizontal="left" vertical="center" wrapText="1"/>
    </xf>
    <xf numFmtId="0" fontId="30" fillId="0" borderId="61" xfId="13" applyFont="1" applyBorder="1" applyAlignment="1" applyProtection="1">
      <alignment horizontal="left" vertical="center" wrapText="1"/>
    </xf>
    <xf numFmtId="0" fontId="30" fillId="0" borderId="37" xfId="13" applyFont="1" applyBorder="1" applyAlignment="1" applyProtection="1">
      <alignment horizontal="left" vertical="center" wrapText="1"/>
    </xf>
    <xf numFmtId="0" fontId="19" fillId="0" borderId="51" xfId="17" applyBorder="1" applyAlignment="1">
      <alignment horizontal="center" vertical="center"/>
    </xf>
    <xf numFmtId="0" fontId="19" fillId="0" borderId="52" xfId="17" applyBorder="1" applyAlignment="1">
      <alignment horizontal="center" vertical="center"/>
    </xf>
    <xf numFmtId="0" fontId="19" fillId="0" borderId="53" xfId="17" applyBorder="1" applyAlignment="1">
      <alignment horizontal="center" vertical="center"/>
    </xf>
    <xf numFmtId="0" fontId="29" fillId="15" borderId="22" xfId="13" applyFont="1" applyFill="1" applyBorder="1" applyAlignment="1" applyProtection="1">
      <alignment horizontal="center" vertical="center" shrinkToFit="1"/>
    </xf>
    <xf numFmtId="0" fontId="29" fillId="15" borderId="20" xfId="13" applyFont="1" applyFill="1" applyBorder="1" applyAlignment="1" applyProtection="1">
      <alignment horizontal="center" vertical="center"/>
    </xf>
    <xf numFmtId="0" fontId="29" fillId="15" borderId="1" xfId="13" applyFont="1" applyFill="1" applyBorder="1" applyAlignment="1" applyProtection="1">
      <alignment horizontal="center" vertical="center"/>
    </xf>
    <xf numFmtId="0" fontId="29" fillId="15" borderId="21" xfId="13" applyFont="1" applyFill="1" applyBorder="1" applyAlignment="1" applyProtection="1">
      <alignment horizontal="center" vertical="center"/>
    </xf>
    <xf numFmtId="187" fontId="29" fillId="13" borderId="20" xfId="13" applyNumberFormat="1" applyFont="1" applyFill="1" applyBorder="1" applyAlignment="1" applyProtection="1">
      <alignment horizontal="center" vertical="center"/>
    </xf>
    <xf numFmtId="187" fontId="29" fillId="13" borderId="1" xfId="13" applyNumberFormat="1" applyFont="1" applyFill="1" applyBorder="1" applyAlignment="1" applyProtection="1">
      <alignment horizontal="center" vertical="center"/>
    </xf>
    <xf numFmtId="0" fontId="29" fillId="15" borderId="22" xfId="13" applyFont="1" applyFill="1" applyBorder="1" applyAlignment="1" applyProtection="1">
      <alignment horizontal="center" vertical="center" wrapText="1"/>
    </xf>
    <xf numFmtId="0" fontId="92" fillId="0" borderId="0" xfId="0" applyFont="1" applyAlignment="1">
      <alignment horizontal="center" vertical="center"/>
    </xf>
    <xf numFmtId="0" fontId="0" fillId="0" borderId="136" xfId="0" applyBorder="1" applyAlignment="1">
      <alignment vertical="center" wrapText="1"/>
    </xf>
    <xf numFmtId="0" fontId="0" fillId="0" borderId="137" xfId="0" applyBorder="1" applyAlignment="1">
      <alignment vertical="center" wrapText="1"/>
    </xf>
    <xf numFmtId="0" fontId="0" fillId="0" borderId="138" xfId="0" applyBorder="1" applyAlignment="1">
      <alignment vertical="center" wrapText="1"/>
    </xf>
    <xf numFmtId="0" fontId="0" fillId="0" borderId="139" xfId="0" applyBorder="1" applyAlignment="1">
      <alignment vertical="center" wrapText="1"/>
    </xf>
    <xf numFmtId="0" fontId="0" fillId="0" borderId="0" xfId="0" applyBorder="1" applyAlignment="1">
      <alignment vertical="center" wrapText="1"/>
    </xf>
    <xf numFmtId="0" fontId="0" fillId="0" borderId="140" xfId="0" applyBorder="1" applyAlignment="1">
      <alignment vertical="center" wrapText="1"/>
    </xf>
    <xf numFmtId="0" fontId="0" fillId="0" borderId="141" xfId="0" applyBorder="1" applyAlignment="1">
      <alignment vertical="center" wrapText="1"/>
    </xf>
    <xf numFmtId="0" fontId="0" fillId="0" borderId="142" xfId="0" applyBorder="1" applyAlignment="1">
      <alignment vertical="center" wrapText="1"/>
    </xf>
    <xf numFmtId="0" fontId="0" fillId="0" borderId="143" xfId="0" applyBorder="1" applyAlignment="1">
      <alignment vertical="center" wrapText="1"/>
    </xf>
    <xf numFmtId="0" fontId="94" fillId="0" borderId="25" xfId="0" applyFont="1" applyFill="1" applyBorder="1" applyAlignment="1">
      <alignment horizontal="center" vertical="center"/>
    </xf>
    <xf numFmtId="0" fontId="94" fillId="0" borderId="30" xfId="0" applyFont="1" applyFill="1" applyBorder="1" applyAlignment="1">
      <alignment horizontal="center" vertical="center"/>
    </xf>
    <xf numFmtId="0" fontId="94" fillId="0" borderId="38" xfId="0" applyFont="1" applyFill="1" applyBorder="1" applyAlignment="1">
      <alignment horizontal="center" vertical="center"/>
    </xf>
    <xf numFmtId="0" fontId="94" fillId="0" borderId="41" xfId="0" applyFont="1" applyFill="1" applyBorder="1" applyAlignment="1">
      <alignment horizontal="center" vertical="center"/>
    </xf>
    <xf numFmtId="0" fontId="94" fillId="16" borderId="54" xfId="0" applyFont="1" applyFill="1" applyBorder="1" applyAlignment="1">
      <alignment vertical="center"/>
    </xf>
    <xf numFmtId="0" fontId="94" fillId="16" borderId="55" xfId="0" applyFont="1" applyFill="1" applyBorder="1" applyAlignment="1">
      <alignment vertical="center"/>
    </xf>
    <xf numFmtId="0" fontId="94" fillId="16" borderId="84" xfId="0" applyFont="1" applyFill="1" applyBorder="1" applyAlignment="1">
      <alignment vertical="center"/>
    </xf>
    <xf numFmtId="0" fontId="100" fillId="17" borderId="38" xfId="0" applyFont="1" applyFill="1" applyBorder="1" applyAlignment="1">
      <alignment vertical="center"/>
    </xf>
    <xf numFmtId="0" fontId="100" fillId="17" borderId="24" xfId="0" applyFont="1" applyFill="1" applyBorder="1" applyAlignment="1">
      <alignment vertical="center"/>
    </xf>
    <xf numFmtId="0" fontId="29" fillId="0" borderId="16" xfId="13" applyFont="1" applyBorder="1" applyAlignment="1" applyProtection="1">
      <alignment horizontal="center" vertical="center" wrapText="1" readingOrder="1"/>
    </xf>
    <xf numFmtId="0" fontId="29" fillId="0" borderId="6" xfId="13" applyFont="1" applyBorder="1" applyAlignment="1" applyProtection="1">
      <alignment horizontal="center" vertical="center" wrapText="1" readingOrder="1"/>
    </xf>
    <xf numFmtId="0" fontId="29" fillId="0" borderId="20" xfId="13" applyFont="1" applyBorder="1" applyAlignment="1" applyProtection="1">
      <alignment horizontal="center" vertical="center" wrapText="1" readingOrder="1"/>
    </xf>
    <xf numFmtId="0" fontId="30" fillId="0" borderId="57" xfId="13" applyFont="1" applyBorder="1" applyAlignment="1" applyProtection="1">
      <alignment vertical="center" wrapText="1"/>
    </xf>
    <xf numFmtId="0" fontId="30" fillId="0" borderId="58" xfId="13" applyFont="1" applyBorder="1" applyAlignment="1" applyProtection="1">
      <alignment vertical="center" wrapText="1"/>
    </xf>
    <xf numFmtId="0" fontId="30" fillId="0" borderId="75" xfId="13" applyFont="1" applyBorder="1" applyAlignment="1" applyProtection="1">
      <alignment vertical="center" wrapText="1"/>
    </xf>
    <xf numFmtId="0" fontId="29" fillId="15" borderId="13" xfId="13" applyFont="1" applyFill="1" applyBorder="1" applyAlignment="1" applyProtection="1">
      <alignment horizontal="center" vertical="center"/>
    </xf>
    <xf numFmtId="0" fontId="29" fillId="15" borderId="10" xfId="13" applyFont="1" applyFill="1" applyBorder="1" applyAlignment="1" applyProtection="1">
      <alignment horizontal="center" vertical="center" wrapText="1"/>
    </xf>
    <xf numFmtId="0" fontId="29" fillId="15" borderId="13" xfId="13" applyFont="1" applyFill="1" applyBorder="1" applyAlignment="1" applyProtection="1">
      <alignment horizontal="center" vertical="center" wrapText="1"/>
    </xf>
    <xf numFmtId="0" fontId="29" fillId="15" borderId="11" xfId="13" applyFont="1" applyFill="1" applyBorder="1" applyAlignment="1" applyProtection="1">
      <alignment horizontal="center" vertical="center" wrapText="1"/>
    </xf>
    <xf numFmtId="0" fontId="29" fillId="15" borderId="10" xfId="13" applyFont="1" applyFill="1" applyBorder="1" applyAlignment="1" applyProtection="1">
      <alignment horizontal="center" vertical="center"/>
    </xf>
    <xf numFmtId="0" fontId="29" fillId="15" borderId="11" xfId="13" applyFont="1" applyFill="1" applyBorder="1" applyAlignment="1" applyProtection="1">
      <alignment horizontal="center" vertical="center"/>
    </xf>
    <xf numFmtId="0" fontId="29" fillId="0" borderId="145" xfId="13" applyFont="1" applyBorder="1" applyAlignment="1" applyProtection="1">
      <alignment horizontal="center" vertical="center" wrapText="1" readingOrder="1"/>
    </xf>
    <xf numFmtId="0" fontId="30" fillId="0" borderId="65" xfId="13" applyFont="1" applyBorder="1" applyAlignment="1" applyProtection="1">
      <alignment horizontal="left" vertical="center"/>
    </xf>
    <xf numFmtId="0" fontId="30" fillId="0" borderId="75" xfId="13" applyFont="1" applyBorder="1" applyAlignment="1" applyProtection="1">
      <alignment horizontal="left" vertical="center"/>
    </xf>
    <xf numFmtId="0" fontId="30" fillId="0" borderId="105" xfId="13" applyFont="1" applyBorder="1" applyAlignment="1" applyProtection="1">
      <alignment horizontal="left" vertical="center"/>
    </xf>
    <xf numFmtId="0" fontId="30" fillId="0" borderId="100" xfId="13" applyFont="1" applyBorder="1" applyAlignment="1" applyProtection="1">
      <alignment horizontal="left" vertical="center"/>
    </xf>
    <xf numFmtId="42" fontId="29" fillId="0" borderId="51" xfId="13" applyNumberFormat="1" applyFont="1" applyBorder="1" applyAlignment="1" applyProtection="1">
      <alignment horizontal="center" vertical="center" wrapText="1"/>
    </xf>
    <xf numFmtId="42" fontId="29" fillId="0" borderId="52" xfId="13" applyNumberFormat="1" applyFont="1" applyBorder="1" applyAlignment="1" applyProtection="1">
      <alignment horizontal="center" vertical="center" wrapText="1"/>
    </xf>
    <xf numFmtId="0" fontId="94" fillId="15" borderId="51" xfId="0" applyFont="1" applyFill="1" applyBorder="1" applyAlignment="1">
      <alignment horizontal="center" vertical="center"/>
    </xf>
    <xf numFmtId="0" fontId="94" fillId="15" borderId="53" xfId="0" applyFont="1" applyFill="1" applyBorder="1" applyAlignment="1">
      <alignment horizontal="center" vertical="center"/>
    </xf>
    <xf numFmtId="0" fontId="94" fillId="16" borderId="51" xfId="0" applyFont="1" applyFill="1" applyBorder="1" applyAlignment="1">
      <alignment vertical="center"/>
    </xf>
    <xf numFmtId="0" fontId="94" fillId="16" borderId="52" xfId="0" applyFont="1" applyFill="1" applyBorder="1" applyAlignment="1">
      <alignment vertical="center"/>
    </xf>
    <xf numFmtId="0" fontId="94" fillId="16" borderId="53" xfId="0" applyFont="1" applyFill="1" applyBorder="1" applyAlignment="1">
      <alignment vertical="center"/>
    </xf>
    <xf numFmtId="0" fontId="96" fillId="0" borderId="16" xfId="0" applyFont="1" applyFill="1" applyBorder="1" applyAlignment="1">
      <alignment horizontal="center" vertical="center"/>
    </xf>
    <xf numFmtId="0" fontId="96" fillId="0" borderId="18" xfId="0" applyFont="1" applyFill="1" applyBorder="1" applyAlignment="1">
      <alignment horizontal="center" vertical="center"/>
    </xf>
    <xf numFmtId="0" fontId="96" fillId="0" borderId="20" xfId="0" applyFont="1" applyFill="1" applyBorder="1" applyAlignment="1">
      <alignment horizontal="center" vertical="center"/>
    </xf>
    <xf numFmtId="0" fontId="96" fillId="0" borderId="21" xfId="0" applyFont="1" applyFill="1" applyBorder="1" applyAlignment="1">
      <alignment horizontal="center" vertical="center"/>
    </xf>
    <xf numFmtId="0" fontId="96" fillId="0" borderId="16" xfId="0" applyFont="1" applyFill="1" applyBorder="1" applyAlignment="1">
      <alignment horizontal="center" vertical="center" wrapText="1"/>
    </xf>
    <xf numFmtId="0" fontId="96" fillId="0" borderId="18"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21" xfId="0" applyFont="1" applyFill="1" applyBorder="1" applyAlignment="1">
      <alignment horizontal="center" vertical="center" wrapText="1"/>
    </xf>
    <xf numFmtId="0" fontId="96" fillId="0" borderId="25" xfId="0" applyFont="1" applyFill="1" applyBorder="1" applyAlignment="1">
      <alignment horizontal="center" vertical="center" wrapText="1"/>
    </xf>
    <xf numFmtId="0" fontId="96" fillId="0" borderId="28"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96" fillId="0" borderId="60" xfId="0" applyFont="1" applyFill="1" applyBorder="1" applyAlignment="1">
      <alignment horizontal="center" vertical="center" wrapText="1"/>
    </xf>
    <xf numFmtId="0" fontId="96" fillId="0" borderId="1" xfId="0" applyFont="1" applyFill="1" applyBorder="1" applyAlignment="1">
      <alignment horizontal="center" vertical="center" wrapText="1"/>
    </xf>
    <xf numFmtId="0" fontId="96" fillId="0" borderId="144" xfId="0" applyFont="1" applyFill="1" applyBorder="1" applyAlignment="1">
      <alignment horizontal="center" vertical="center" wrapText="1"/>
    </xf>
    <xf numFmtId="0" fontId="99" fillId="11" borderId="6" xfId="0" applyFont="1" applyFill="1" applyBorder="1" applyAlignment="1">
      <alignment horizontal="center" vertical="center"/>
    </xf>
    <xf numFmtId="0" fontId="9" fillId="11" borderId="0" xfId="0" applyFont="1" applyFill="1" applyBorder="1" applyAlignment="1">
      <alignment horizontal="center" vertical="center" wrapText="1"/>
    </xf>
    <xf numFmtId="0" fontId="98" fillId="11" borderId="19" xfId="0" applyFont="1" applyFill="1" applyBorder="1" applyAlignment="1">
      <alignment horizontal="center" vertical="center" wrapText="1"/>
    </xf>
    <xf numFmtId="0" fontId="18" fillId="0" borderId="16" xfId="13" applyFont="1" applyFill="1" applyBorder="1" applyAlignment="1" applyProtection="1">
      <alignment horizontal="left" vertical="top" wrapText="1"/>
    </xf>
    <xf numFmtId="0" fontId="18" fillId="0" borderId="17" xfId="13" applyFont="1" applyFill="1" applyBorder="1" applyAlignment="1" applyProtection="1">
      <alignment horizontal="left" vertical="top" wrapText="1"/>
    </xf>
    <xf numFmtId="0" fontId="18" fillId="0" borderId="6" xfId="13" applyFont="1" applyFill="1" applyBorder="1" applyAlignment="1" applyProtection="1">
      <alignment horizontal="left" vertical="top" wrapText="1"/>
    </xf>
    <xf numFmtId="0" fontId="18" fillId="0" borderId="0" xfId="13" applyFont="1" applyFill="1" applyBorder="1" applyAlignment="1" applyProtection="1">
      <alignment horizontal="left" vertical="top" wrapText="1"/>
    </xf>
    <xf numFmtId="0" fontId="18" fillId="0" borderId="4" xfId="13" applyFont="1" applyFill="1" applyBorder="1" applyAlignment="1" applyProtection="1">
      <alignment horizontal="left" vertical="top" wrapText="1"/>
    </xf>
    <xf numFmtId="0" fontId="18" fillId="0" borderId="86" xfId="13" applyFont="1" applyFill="1" applyBorder="1" applyAlignment="1" applyProtection="1">
      <alignment horizontal="left" vertical="top" wrapText="1"/>
    </xf>
    <xf numFmtId="0" fontId="18" fillId="0" borderId="5" xfId="13" applyFont="1" applyFill="1" applyBorder="1" applyAlignment="1" applyProtection="1">
      <alignment horizontal="left" vertical="top" wrapText="1"/>
    </xf>
    <xf numFmtId="0" fontId="6" fillId="0" borderId="13" xfId="0" applyFont="1" applyBorder="1" applyAlignment="1">
      <alignment vertical="center" shrinkToFit="1"/>
    </xf>
    <xf numFmtId="0" fontId="6" fillId="0" borderId="11" xfId="0" applyFont="1" applyBorder="1" applyAlignment="1">
      <alignment vertical="center" shrinkToFit="1"/>
    </xf>
    <xf numFmtId="0" fontId="99" fillId="11" borderId="6" xfId="0" applyFont="1" applyFill="1" applyBorder="1" applyAlignment="1">
      <alignment horizontal="center" vertical="center" wrapText="1"/>
    </xf>
    <xf numFmtId="0" fontId="99" fillId="11" borderId="33" xfId="0" applyFont="1" applyFill="1" applyBorder="1" applyAlignment="1">
      <alignment horizontal="center" vertical="center" wrapText="1"/>
    </xf>
    <xf numFmtId="0" fontId="96" fillId="0" borderId="6" xfId="0" applyFont="1" applyFill="1" applyBorder="1" applyAlignment="1">
      <alignment horizontal="center" vertical="center"/>
    </xf>
    <xf numFmtId="0" fontId="96" fillId="0" borderId="19" xfId="0" applyFont="1" applyFill="1" applyBorder="1" applyAlignment="1">
      <alignment horizontal="center" vertical="center"/>
    </xf>
    <xf numFmtId="0" fontId="96" fillId="0" borderId="6" xfId="0" applyFont="1" applyFill="1" applyBorder="1" applyAlignment="1">
      <alignment horizontal="center" vertical="center" wrapText="1"/>
    </xf>
    <xf numFmtId="0" fontId="96" fillId="0" borderId="19" xfId="0" applyFont="1" applyFill="1" applyBorder="1" applyAlignment="1">
      <alignment horizontal="center" vertical="center" wrapText="1"/>
    </xf>
    <xf numFmtId="0" fontId="24" fillId="0" borderId="56" xfId="8" applyNumberFormat="1" applyFont="1" applyFill="1" applyBorder="1" applyAlignment="1">
      <alignment horizontal="center" vertical="center"/>
    </xf>
    <xf numFmtId="0" fontId="24" fillId="0" borderId="17" xfId="8" applyNumberFormat="1" applyFont="1" applyFill="1" applyBorder="1" applyAlignment="1">
      <alignment horizontal="center" vertical="center"/>
    </xf>
    <xf numFmtId="0" fontId="24" fillId="0" borderId="135" xfId="8" applyNumberFormat="1" applyFont="1" applyFill="1" applyBorder="1" applyAlignment="1">
      <alignment horizontal="center" vertical="center"/>
    </xf>
    <xf numFmtId="0" fontId="24" fillId="0" borderId="31" xfId="8" applyNumberFormat="1" applyFont="1" applyFill="1" applyBorder="1" applyAlignment="1">
      <alignment horizontal="center" vertical="center"/>
    </xf>
    <xf numFmtId="0" fontId="24" fillId="0" borderId="0" xfId="8" applyNumberFormat="1" applyFont="1" applyFill="1" applyBorder="1" applyAlignment="1">
      <alignment horizontal="center" vertical="center"/>
    </xf>
    <xf numFmtId="0" fontId="24" fillId="0" borderId="33" xfId="8" applyNumberFormat="1" applyFont="1" applyFill="1" applyBorder="1" applyAlignment="1">
      <alignment horizontal="center" vertical="center"/>
    </xf>
    <xf numFmtId="0" fontId="24" fillId="0" borderId="38" xfId="8" applyNumberFormat="1" applyFont="1" applyFill="1" applyBorder="1" applyAlignment="1">
      <alignment horizontal="center" vertical="center"/>
    </xf>
    <xf numFmtId="0" fontId="24" fillId="0" borderId="24" xfId="8" applyNumberFormat="1" applyFont="1" applyFill="1" applyBorder="1" applyAlignment="1">
      <alignment horizontal="center" vertical="center"/>
    </xf>
    <xf numFmtId="0" fontId="24" fillId="0" borderId="41" xfId="8" applyNumberFormat="1" applyFont="1" applyFill="1" applyBorder="1" applyAlignment="1">
      <alignment horizontal="center" vertical="center"/>
    </xf>
    <xf numFmtId="0" fontId="96" fillId="0" borderId="10" xfId="0" applyFont="1" applyBorder="1" applyAlignment="1">
      <alignment vertical="center"/>
    </xf>
    <xf numFmtId="0" fontId="96" fillId="0" borderId="13" xfId="0" applyFont="1" applyBorder="1" applyAlignment="1">
      <alignment vertical="center"/>
    </xf>
    <xf numFmtId="0" fontId="29" fillId="0" borderId="6" xfId="0" applyFont="1" applyBorder="1" applyAlignment="1">
      <alignment vertical="center" wrapText="1"/>
    </xf>
    <xf numFmtId="0" fontId="29" fillId="0" borderId="0" xfId="0" applyFont="1" applyBorder="1" applyAlignment="1">
      <alignment vertical="center" wrapText="1"/>
    </xf>
  </cellXfs>
  <cellStyles count="20">
    <cellStyle name="パーセント" xfId="9" builtinId="5"/>
    <cellStyle name="桁区切り" xfId="8" builtinId="6"/>
    <cellStyle name="桁区切り 2" xfId="16"/>
    <cellStyle name="桁区切り 3" xfId="15"/>
    <cellStyle name="標準" xfId="0" builtinId="0"/>
    <cellStyle name="標準 2" xfId="3"/>
    <cellStyle name="標準 2 2" xfId="5"/>
    <cellStyle name="標準 2 2 2" xfId="13"/>
    <cellStyle name="標準 2 2 3" xfId="6"/>
    <cellStyle name="標準 2 3" xfId="11"/>
    <cellStyle name="標準 2 4" xfId="12"/>
    <cellStyle name="標準 2 5" xfId="19"/>
    <cellStyle name="標準 3" xfId="14"/>
    <cellStyle name="標準 3 2" xfId="1"/>
    <cellStyle name="標準 5" xfId="18"/>
    <cellStyle name="標準_CT2ID819N286" xfId="17"/>
    <cellStyle name="標準_fukushi_kasan" xfId="10"/>
    <cellStyle name="標準_iryou_kasan" xfId="2"/>
    <cellStyle name="標準_通所介護＿添付加算" xfId="4"/>
    <cellStyle name="標準_訪問入浴＿加算添付" xfId="7"/>
  </cellStyles>
  <dxfs count="4">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85725</xdr:colOff>
      <xdr:row>21</xdr:row>
      <xdr:rowOff>9525</xdr:rowOff>
    </xdr:from>
    <xdr:to>
      <xdr:col>21</xdr:col>
      <xdr:colOff>219075</xdr:colOff>
      <xdr:row>21</xdr:row>
      <xdr:rowOff>9525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5069205" y="4162425"/>
          <a:ext cx="3848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66675</xdr:colOff>
      <xdr:row>27</xdr:row>
      <xdr:rowOff>247650</xdr:rowOff>
    </xdr:from>
    <xdr:to>
      <xdr:col>21</xdr:col>
      <xdr:colOff>209550</xdr:colOff>
      <xdr:row>27</xdr:row>
      <xdr:rowOff>247650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5050155" y="6526530"/>
          <a:ext cx="39433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85725</xdr:colOff>
      <xdr:row>17</xdr:row>
      <xdr:rowOff>285750</xdr:rowOff>
    </xdr:from>
    <xdr:to>
      <xdr:col>19</xdr:col>
      <xdr:colOff>19050</xdr:colOff>
      <xdr:row>17</xdr:row>
      <xdr:rowOff>285750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4291965" y="3752850"/>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30</xdr:row>
      <xdr:rowOff>28575</xdr:rowOff>
    </xdr:from>
    <xdr:to>
      <xdr:col>19</xdr:col>
      <xdr:colOff>28575</xdr:colOff>
      <xdr:row>30</xdr:row>
      <xdr:rowOff>28575</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4301490" y="726757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95250</xdr:colOff>
      <xdr:row>39</xdr:row>
      <xdr:rowOff>28575</xdr:rowOff>
    </xdr:from>
    <xdr:to>
      <xdr:col>19</xdr:col>
      <xdr:colOff>28575</xdr:colOff>
      <xdr:row>39</xdr:row>
      <xdr:rowOff>28575</xdr:rowOff>
    </xdr:to>
    <xdr:sp macro="" textlink="">
      <xdr:nvSpPr>
        <xdr:cNvPr id="4" name="Line 2">
          <a:extLst>
            <a:ext uri="{FF2B5EF4-FFF2-40B4-BE49-F238E27FC236}">
              <a16:creationId xmlns:a16="http://schemas.microsoft.com/office/drawing/2014/main" id="{00000000-0008-0000-0300-000004000000}"/>
            </a:ext>
          </a:extLst>
        </xdr:cNvPr>
        <xdr:cNvSpPr>
          <a:spLocks noChangeShapeType="1"/>
        </xdr:cNvSpPr>
      </xdr:nvSpPr>
      <xdr:spPr bwMode="auto">
        <a:xfrm>
          <a:off x="4301490" y="952309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66675</xdr:colOff>
      <xdr:row>23</xdr:row>
      <xdr:rowOff>9525</xdr:rowOff>
    </xdr:from>
    <xdr:to>
      <xdr:col>19</xdr:col>
      <xdr:colOff>0</xdr:colOff>
      <xdr:row>23</xdr:row>
      <xdr:rowOff>9525</xdr:rowOff>
    </xdr:to>
    <xdr:sp macro="" textlink="">
      <xdr:nvSpPr>
        <xdr:cNvPr id="5" name="Line 1">
          <a:extLst>
            <a:ext uri="{FF2B5EF4-FFF2-40B4-BE49-F238E27FC236}">
              <a16:creationId xmlns:a16="http://schemas.microsoft.com/office/drawing/2014/main" id="{00000000-0008-0000-0300-000005000000}"/>
            </a:ext>
          </a:extLst>
        </xdr:cNvPr>
        <xdr:cNvSpPr>
          <a:spLocks noChangeShapeType="1"/>
        </xdr:cNvSpPr>
      </xdr:nvSpPr>
      <xdr:spPr bwMode="auto">
        <a:xfrm>
          <a:off x="4272915" y="521398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85725</xdr:colOff>
      <xdr:row>45</xdr:row>
      <xdr:rowOff>28575</xdr:rowOff>
    </xdr:from>
    <xdr:to>
      <xdr:col>19</xdr:col>
      <xdr:colOff>19050</xdr:colOff>
      <xdr:row>45</xdr:row>
      <xdr:rowOff>28575</xdr:rowOff>
    </xdr:to>
    <xdr:sp macro="" textlink="">
      <xdr:nvSpPr>
        <xdr:cNvPr id="6" name="Line 2">
          <a:extLst>
            <a:ext uri="{FF2B5EF4-FFF2-40B4-BE49-F238E27FC236}">
              <a16:creationId xmlns:a16="http://schemas.microsoft.com/office/drawing/2014/main" id="{00000000-0008-0000-0300-000006000000}"/>
            </a:ext>
          </a:extLst>
        </xdr:cNvPr>
        <xdr:cNvSpPr>
          <a:spLocks noChangeShapeType="1"/>
        </xdr:cNvSpPr>
      </xdr:nvSpPr>
      <xdr:spPr bwMode="auto">
        <a:xfrm>
          <a:off x="4291965" y="11085195"/>
          <a:ext cx="360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93585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400-000005000000}"/>
            </a:ext>
          </a:extLst>
        </xdr:cNvPr>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400-000007000000}"/>
            </a:ext>
          </a:extLst>
        </xdr:cNvPr>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400-000008000000}"/>
            </a:ext>
          </a:extLst>
        </xdr:cNvPr>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a:extLst>
            <a:ext uri="{FF2B5EF4-FFF2-40B4-BE49-F238E27FC236}">
              <a16:creationId xmlns:a16="http://schemas.microsoft.com/office/drawing/2014/main" id="{00000000-0008-0000-0400-000009000000}"/>
            </a:ext>
          </a:extLst>
        </xdr:cNvPr>
        <xdr:cNvSpPr txBox="1">
          <a:spLocks noChangeArrowheads="1"/>
        </xdr:cNvSpPr>
      </xdr:nvSpPr>
      <xdr:spPr bwMode="auto">
        <a:xfrm>
          <a:off x="5461635" y="902970"/>
          <a:ext cx="224980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400-00000A000000}"/>
            </a:ext>
          </a:extLst>
        </xdr:cNvPr>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400-00000B000000}"/>
            </a:ext>
          </a:extLst>
        </xdr:cNvPr>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400-00000C000000}"/>
            </a:ext>
          </a:extLst>
        </xdr:cNvPr>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400-00000D000000}"/>
            </a:ext>
          </a:extLst>
        </xdr:cNvPr>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400-00000E000000}"/>
            </a:ext>
          </a:extLst>
        </xdr:cNvPr>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400-00000F000000}"/>
            </a:ext>
          </a:extLst>
        </xdr:cNvPr>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400-000010000000}"/>
            </a:ext>
          </a:extLst>
        </xdr:cNvPr>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a:extLst>
            <a:ext uri="{FF2B5EF4-FFF2-40B4-BE49-F238E27FC236}">
              <a16:creationId xmlns:a16="http://schemas.microsoft.com/office/drawing/2014/main" id="{00000000-0008-0000-0400-000011000000}"/>
            </a:ext>
          </a:extLst>
        </xdr:cNvPr>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a:extLst>
            <a:ext uri="{FF2B5EF4-FFF2-40B4-BE49-F238E27FC236}">
              <a16:creationId xmlns:a16="http://schemas.microsoft.com/office/drawing/2014/main" id="{00000000-0008-0000-0400-000012000000}"/>
            </a:ext>
          </a:extLst>
        </xdr:cNvPr>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400-000013000000}"/>
            </a:ext>
          </a:extLst>
        </xdr:cNvPr>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a:extLst>
            <a:ext uri="{FF2B5EF4-FFF2-40B4-BE49-F238E27FC236}">
              <a16:creationId xmlns:a16="http://schemas.microsoft.com/office/drawing/2014/main" id="{00000000-0008-0000-0400-000014000000}"/>
            </a:ext>
          </a:extLst>
        </xdr:cNvPr>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a:extLst>
            <a:ext uri="{FF2B5EF4-FFF2-40B4-BE49-F238E27FC236}">
              <a16:creationId xmlns:a16="http://schemas.microsoft.com/office/drawing/2014/main" id="{00000000-0008-0000-0400-000015000000}"/>
            </a:ext>
          </a:extLst>
        </xdr:cNvPr>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400-000016000000}"/>
            </a:ext>
          </a:extLst>
        </xdr:cNvPr>
        <xdr:cNvSpPr>
          <a:spLocks noChangeArrowheads="1"/>
        </xdr:cNvSpPr>
      </xdr:nvSpPr>
      <xdr:spPr bwMode="auto">
        <a:xfrm>
          <a:off x="6084570" y="7191375"/>
          <a:ext cx="18097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438150</xdr:colOff>
      <xdr:row>2</xdr:row>
      <xdr:rowOff>9525</xdr:rowOff>
    </xdr:from>
    <xdr:to>
      <xdr:col>16</xdr:col>
      <xdr:colOff>419100</xdr:colOff>
      <xdr:row>3</xdr:row>
      <xdr:rowOff>133350</xdr:rowOff>
    </xdr:to>
    <xdr:sp macro="" textlink="">
      <xdr:nvSpPr>
        <xdr:cNvPr id="23" name="Text Box 8">
          <a:extLst>
            <a:ext uri="{FF2B5EF4-FFF2-40B4-BE49-F238E27FC236}">
              <a16:creationId xmlns:a16="http://schemas.microsoft.com/office/drawing/2014/main" id="{00000000-0008-0000-0400-000017000000}"/>
            </a:ext>
          </a:extLst>
        </xdr:cNvPr>
        <xdr:cNvSpPr txBox="1">
          <a:spLocks noChangeArrowheads="1"/>
        </xdr:cNvSpPr>
      </xdr:nvSpPr>
      <xdr:spPr bwMode="auto">
        <a:xfrm>
          <a:off x="5375910" y="893445"/>
          <a:ext cx="2335530"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93585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a:extLst>
            <a:ext uri="{FF2B5EF4-FFF2-40B4-BE49-F238E27FC236}">
              <a16:creationId xmlns:a16="http://schemas.microsoft.com/office/drawing/2014/main" id="{00000000-0008-0000-0500-000005000000}"/>
            </a:ext>
          </a:extLst>
        </xdr:cNvPr>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a:extLst>
            <a:ext uri="{FF2B5EF4-FFF2-40B4-BE49-F238E27FC236}">
              <a16:creationId xmlns:a16="http://schemas.microsoft.com/office/drawing/2014/main" id="{00000000-0008-0000-0500-000007000000}"/>
            </a:ext>
          </a:extLst>
        </xdr:cNvPr>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a:extLst>
            <a:ext uri="{FF2B5EF4-FFF2-40B4-BE49-F238E27FC236}">
              <a16:creationId xmlns:a16="http://schemas.microsoft.com/office/drawing/2014/main" id="{00000000-0008-0000-0500-000008000000}"/>
            </a:ext>
          </a:extLst>
        </xdr:cNvPr>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5461635" y="902970"/>
          <a:ext cx="224980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a:extLst>
            <a:ext uri="{FF2B5EF4-FFF2-40B4-BE49-F238E27FC236}">
              <a16:creationId xmlns:a16="http://schemas.microsoft.com/office/drawing/2014/main" id="{00000000-0008-0000-0500-00000A000000}"/>
            </a:ext>
          </a:extLst>
        </xdr:cNvPr>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a:extLst>
            <a:ext uri="{FF2B5EF4-FFF2-40B4-BE49-F238E27FC236}">
              <a16:creationId xmlns:a16="http://schemas.microsoft.com/office/drawing/2014/main" id="{00000000-0008-0000-0500-00000B000000}"/>
            </a:ext>
          </a:extLst>
        </xdr:cNvPr>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a:extLst>
            <a:ext uri="{FF2B5EF4-FFF2-40B4-BE49-F238E27FC236}">
              <a16:creationId xmlns:a16="http://schemas.microsoft.com/office/drawing/2014/main" id="{00000000-0008-0000-0500-00000C000000}"/>
            </a:ext>
          </a:extLst>
        </xdr:cNvPr>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a:extLst>
            <a:ext uri="{FF2B5EF4-FFF2-40B4-BE49-F238E27FC236}">
              <a16:creationId xmlns:a16="http://schemas.microsoft.com/office/drawing/2014/main" id="{00000000-0008-0000-0500-00000E000000}"/>
            </a:ext>
          </a:extLst>
        </xdr:cNvPr>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a:extLst>
            <a:ext uri="{FF2B5EF4-FFF2-40B4-BE49-F238E27FC236}">
              <a16:creationId xmlns:a16="http://schemas.microsoft.com/office/drawing/2014/main" id="{00000000-0008-0000-0500-00000F000000}"/>
            </a:ext>
          </a:extLst>
        </xdr:cNvPr>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a:extLst>
            <a:ext uri="{FF2B5EF4-FFF2-40B4-BE49-F238E27FC236}">
              <a16:creationId xmlns:a16="http://schemas.microsoft.com/office/drawing/2014/main" id="{00000000-0008-0000-0500-000011000000}"/>
            </a:ext>
          </a:extLst>
        </xdr:cNvPr>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a:extLst>
            <a:ext uri="{FF2B5EF4-FFF2-40B4-BE49-F238E27FC236}">
              <a16:creationId xmlns:a16="http://schemas.microsoft.com/office/drawing/2014/main" id="{00000000-0008-0000-0500-000012000000}"/>
            </a:ext>
          </a:extLst>
        </xdr:cNvPr>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a:extLst>
            <a:ext uri="{FF2B5EF4-FFF2-40B4-BE49-F238E27FC236}">
              <a16:creationId xmlns:a16="http://schemas.microsoft.com/office/drawing/2014/main" id="{00000000-0008-0000-0500-000014000000}"/>
            </a:ext>
          </a:extLst>
        </xdr:cNvPr>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a:extLst>
            <a:ext uri="{FF2B5EF4-FFF2-40B4-BE49-F238E27FC236}">
              <a16:creationId xmlns:a16="http://schemas.microsoft.com/office/drawing/2014/main" id="{00000000-0008-0000-0500-000015000000}"/>
            </a:ext>
          </a:extLst>
        </xdr:cNvPr>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2" name="AutoShape 21">
          <a:extLst>
            <a:ext uri="{FF2B5EF4-FFF2-40B4-BE49-F238E27FC236}">
              <a16:creationId xmlns:a16="http://schemas.microsoft.com/office/drawing/2014/main" id="{00000000-0008-0000-0500-000016000000}"/>
            </a:ext>
          </a:extLst>
        </xdr:cNvPr>
        <xdr:cNvSpPr>
          <a:spLocks noChangeArrowheads="1"/>
        </xdr:cNvSpPr>
      </xdr:nvSpPr>
      <xdr:spPr bwMode="auto">
        <a:xfrm>
          <a:off x="6084570" y="7191375"/>
          <a:ext cx="18097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438150</xdr:colOff>
      <xdr:row>2</xdr:row>
      <xdr:rowOff>9525</xdr:rowOff>
    </xdr:from>
    <xdr:to>
      <xdr:col>16</xdr:col>
      <xdr:colOff>419100</xdr:colOff>
      <xdr:row>3</xdr:row>
      <xdr:rowOff>133350</xdr:rowOff>
    </xdr:to>
    <xdr:sp macro="" textlink="">
      <xdr:nvSpPr>
        <xdr:cNvPr id="23" name="Text Box 8">
          <a:extLst>
            <a:ext uri="{FF2B5EF4-FFF2-40B4-BE49-F238E27FC236}">
              <a16:creationId xmlns:a16="http://schemas.microsoft.com/office/drawing/2014/main" id="{00000000-0008-0000-0500-000017000000}"/>
            </a:ext>
          </a:extLst>
        </xdr:cNvPr>
        <xdr:cNvSpPr txBox="1">
          <a:spLocks noChangeArrowheads="1"/>
        </xdr:cNvSpPr>
      </xdr:nvSpPr>
      <xdr:spPr bwMode="auto">
        <a:xfrm>
          <a:off x="5375910" y="893445"/>
          <a:ext cx="2335530"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324475" y="64503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633031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30174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a:extLst>
            <a:ext uri="{FF2B5EF4-FFF2-40B4-BE49-F238E27FC236}">
              <a16:creationId xmlns:a16="http://schemas.microsoft.com/office/drawing/2014/main" id="{00000000-0008-0000-0600-000005000000}"/>
            </a:ext>
          </a:extLst>
        </xdr:cNvPr>
        <xdr:cNvSpPr>
          <a:spLocks noChangeArrowheads="1" noChangeShapeType="1" noTextEdit="1"/>
        </xdr:cNvSpPr>
      </xdr:nvSpPr>
      <xdr:spPr bwMode="auto">
        <a:xfrm>
          <a:off x="707898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a:extLst>
            <a:ext uri="{FF2B5EF4-FFF2-40B4-BE49-F238E27FC236}">
              <a16:creationId xmlns:a16="http://schemas.microsoft.com/office/drawing/2014/main" id="{00000000-0008-0000-0600-000006000000}"/>
            </a:ext>
          </a:extLst>
        </xdr:cNvPr>
        <xdr:cNvSpPr>
          <a:spLocks noChangeShapeType="1"/>
        </xdr:cNvSpPr>
      </xdr:nvSpPr>
      <xdr:spPr bwMode="auto">
        <a:xfrm>
          <a:off x="709803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a:extLst>
            <a:ext uri="{FF2B5EF4-FFF2-40B4-BE49-F238E27FC236}">
              <a16:creationId xmlns:a16="http://schemas.microsoft.com/office/drawing/2014/main" id="{00000000-0008-0000-0600-000007000000}"/>
            </a:ext>
          </a:extLst>
        </xdr:cNvPr>
        <xdr:cNvSpPr>
          <a:spLocks noChangeArrowheads="1" noChangeShapeType="1" noTextEdit="1"/>
        </xdr:cNvSpPr>
      </xdr:nvSpPr>
      <xdr:spPr bwMode="auto">
        <a:xfrm>
          <a:off x="630174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a:extLst>
            <a:ext uri="{FF2B5EF4-FFF2-40B4-BE49-F238E27FC236}">
              <a16:creationId xmlns:a16="http://schemas.microsoft.com/office/drawing/2014/main" id="{00000000-0008-0000-0600-000008000000}"/>
            </a:ext>
          </a:extLst>
        </xdr:cNvPr>
        <xdr:cNvSpPr>
          <a:spLocks noChangeArrowheads="1" noChangeShapeType="1" noTextEdit="1"/>
        </xdr:cNvSpPr>
      </xdr:nvSpPr>
      <xdr:spPr bwMode="auto">
        <a:xfrm>
          <a:off x="707898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409575</xdr:colOff>
      <xdr:row>2</xdr:row>
      <xdr:rowOff>0</xdr:rowOff>
    </xdr:from>
    <xdr:to>
      <xdr:col>16</xdr:col>
      <xdr:colOff>304800</xdr:colOff>
      <xdr:row>3</xdr:row>
      <xdr:rowOff>114300</xdr:rowOff>
    </xdr:to>
    <xdr:sp macro="" textlink="">
      <xdr:nvSpPr>
        <xdr:cNvPr id="9" name="Text Box 8">
          <a:extLst>
            <a:ext uri="{FF2B5EF4-FFF2-40B4-BE49-F238E27FC236}">
              <a16:creationId xmlns:a16="http://schemas.microsoft.com/office/drawing/2014/main" id="{00000000-0008-0000-0600-000009000000}"/>
            </a:ext>
          </a:extLst>
        </xdr:cNvPr>
        <xdr:cNvSpPr txBox="1">
          <a:spLocks noChangeArrowheads="1"/>
        </xdr:cNvSpPr>
      </xdr:nvSpPr>
      <xdr:spPr bwMode="auto">
        <a:xfrm>
          <a:off x="5735955" y="716280"/>
          <a:ext cx="225742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a:extLst>
            <a:ext uri="{FF2B5EF4-FFF2-40B4-BE49-F238E27FC236}">
              <a16:creationId xmlns:a16="http://schemas.microsoft.com/office/drawing/2014/main" id="{00000000-0008-0000-0600-00000A000000}"/>
            </a:ext>
          </a:extLst>
        </xdr:cNvPr>
        <xdr:cNvSpPr>
          <a:spLocks noChangeShapeType="1"/>
        </xdr:cNvSpPr>
      </xdr:nvSpPr>
      <xdr:spPr bwMode="auto">
        <a:xfrm>
          <a:off x="633031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a:extLst>
            <a:ext uri="{FF2B5EF4-FFF2-40B4-BE49-F238E27FC236}">
              <a16:creationId xmlns:a16="http://schemas.microsoft.com/office/drawing/2014/main" id="{00000000-0008-0000-0600-00000B000000}"/>
            </a:ext>
          </a:extLst>
        </xdr:cNvPr>
        <xdr:cNvSpPr>
          <a:spLocks noChangeArrowheads="1" noChangeShapeType="1" noTextEdit="1"/>
        </xdr:cNvSpPr>
      </xdr:nvSpPr>
      <xdr:spPr bwMode="auto">
        <a:xfrm>
          <a:off x="630174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a:extLst>
            <a:ext uri="{FF2B5EF4-FFF2-40B4-BE49-F238E27FC236}">
              <a16:creationId xmlns:a16="http://schemas.microsoft.com/office/drawing/2014/main" id="{00000000-0008-0000-0600-00000C000000}"/>
            </a:ext>
          </a:extLst>
        </xdr:cNvPr>
        <xdr:cNvSpPr>
          <a:spLocks noChangeArrowheads="1" noChangeShapeType="1" noTextEdit="1"/>
        </xdr:cNvSpPr>
      </xdr:nvSpPr>
      <xdr:spPr bwMode="auto">
        <a:xfrm>
          <a:off x="707898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a:extLst>
            <a:ext uri="{FF2B5EF4-FFF2-40B4-BE49-F238E27FC236}">
              <a16:creationId xmlns:a16="http://schemas.microsoft.com/office/drawing/2014/main" id="{00000000-0008-0000-0600-00000D000000}"/>
            </a:ext>
          </a:extLst>
        </xdr:cNvPr>
        <xdr:cNvSpPr>
          <a:spLocks noChangeShapeType="1"/>
        </xdr:cNvSpPr>
      </xdr:nvSpPr>
      <xdr:spPr bwMode="auto">
        <a:xfrm>
          <a:off x="709803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a:extLst>
            <a:ext uri="{FF2B5EF4-FFF2-40B4-BE49-F238E27FC236}">
              <a16:creationId xmlns:a16="http://schemas.microsoft.com/office/drawing/2014/main" id="{00000000-0008-0000-0600-00000E000000}"/>
            </a:ext>
          </a:extLst>
        </xdr:cNvPr>
        <xdr:cNvSpPr>
          <a:spLocks noChangeArrowheads="1" noChangeShapeType="1" noTextEdit="1"/>
        </xdr:cNvSpPr>
      </xdr:nvSpPr>
      <xdr:spPr bwMode="auto">
        <a:xfrm>
          <a:off x="630174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a:extLst>
            <a:ext uri="{FF2B5EF4-FFF2-40B4-BE49-F238E27FC236}">
              <a16:creationId xmlns:a16="http://schemas.microsoft.com/office/drawing/2014/main" id="{00000000-0008-0000-0600-00000F000000}"/>
            </a:ext>
          </a:extLst>
        </xdr:cNvPr>
        <xdr:cNvSpPr>
          <a:spLocks noChangeArrowheads="1" noChangeShapeType="1" noTextEdit="1"/>
        </xdr:cNvSpPr>
      </xdr:nvSpPr>
      <xdr:spPr bwMode="auto">
        <a:xfrm>
          <a:off x="707898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a:extLst>
            <a:ext uri="{FF2B5EF4-FFF2-40B4-BE49-F238E27FC236}">
              <a16:creationId xmlns:a16="http://schemas.microsoft.com/office/drawing/2014/main" id="{00000000-0008-0000-0600-000010000000}"/>
            </a:ext>
          </a:extLst>
        </xdr:cNvPr>
        <xdr:cNvSpPr>
          <a:spLocks noChangeShapeType="1"/>
        </xdr:cNvSpPr>
      </xdr:nvSpPr>
      <xdr:spPr bwMode="auto">
        <a:xfrm>
          <a:off x="6330315"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a:extLst>
            <a:ext uri="{FF2B5EF4-FFF2-40B4-BE49-F238E27FC236}">
              <a16:creationId xmlns:a16="http://schemas.microsoft.com/office/drawing/2014/main" id="{00000000-0008-0000-0600-000011000000}"/>
            </a:ext>
          </a:extLst>
        </xdr:cNvPr>
        <xdr:cNvSpPr>
          <a:spLocks noChangeArrowheads="1" noChangeShapeType="1" noTextEdit="1"/>
        </xdr:cNvSpPr>
      </xdr:nvSpPr>
      <xdr:spPr bwMode="auto">
        <a:xfrm>
          <a:off x="630174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a:extLst>
            <a:ext uri="{FF2B5EF4-FFF2-40B4-BE49-F238E27FC236}">
              <a16:creationId xmlns:a16="http://schemas.microsoft.com/office/drawing/2014/main" id="{00000000-0008-0000-0600-000012000000}"/>
            </a:ext>
          </a:extLst>
        </xdr:cNvPr>
        <xdr:cNvSpPr>
          <a:spLocks noChangeArrowheads="1" noChangeShapeType="1" noTextEdit="1"/>
        </xdr:cNvSpPr>
      </xdr:nvSpPr>
      <xdr:spPr bwMode="auto">
        <a:xfrm>
          <a:off x="7078980" y="46996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a:extLst>
            <a:ext uri="{FF2B5EF4-FFF2-40B4-BE49-F238E27FC236}">
              <a16:creationId xmlns:a16="http://schemas.microsoft.com/office/drawing/2014/main" id="{00000000-0008-0000-0600-000013000000}"/>
            </a:ext>
          </a:extLst>
        </xdr:cNvPr>
        <xdr:cNvSpPr>
          <a:spLocks noChangeShapeType="1"/>
        </xdr:cNvSpPr>
      </xdr:nvSpPr>
      <xdr:spPr bwMode="auto">
        <a:xfrm>
          <a:off x="7098030" y="49149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a:extLst>
            <a:ext uri="{FF2B5EF4-FFF2-40B4-BE49-F238E27FC236}">
              <a16:creationId xmlns:a16="http://schemas.microsoft.com/office/drawing/2014/main" id="{00000000-0008-0000-0600-000014000000}"/>
            </a:ext>
          </a:extLst>
        </xdr:cNvPr>
        <xdr:cNvSpPr>
          <a:spLocks noChangeArrowheads="1" noChangeShapeType="1" noTextEdit="1"/>
        </xdr:cNvSpPr>
      </xdr:nvSpPr>
      <xdr:spPr bwMode="auto">
        <a:xfrm>
          <a:off x="630174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a:extLst>
            <a:ext uri="{FF2B5EF4-FFF2-40B4-BE49-F238E27FC236}">
              <a16:creationId xmlns:a16="http://schemas.microsoft.com/office/drawing/2014/main" id="{00000000-0008-0000-0600-000015000000}"/>
            </a:ext>
          </a:extLst>
        </xdr:cNvPr>
        <xdr:cNvSpPr>
          <a:spLocks noChangeArrowheads="1" noChangeShapeType="1" noTextEdit="1"/>
        </xdr:cNvSpPr>
      </xdr:nvSpPr>
      <xdr:spPr bwMode="auto">
        <a:xfrm>
          <a:off x="7078980" y="55225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a:extLst>
            <a:ext uri="{FF2B5EF4-FFF2-40B4-BE49-F238E27FC236}">
              <a16:creationId xmlns:a16="http://schemas.microsoft.com/office/drawing/2014/main" id="{00000000-0008-0000-0600-000016000000}"/>
            </a:ext>
          </a:extLst>
        </xdr:cNvPr>
        <xdr:cNvSpPr>
          <a:spLocks noChangeArrowheads="1"/>
        </xdr:cNvSpPr>
      </xdr:nvSpPr>
      <xdr:spPr bwMode="auto">
        <a:xfrm>
          <a:off x="6132195" y="7412355"/>
          <a:ext cx="154305" cy="29146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314325</xdr:colOff>
      <xdr:row>2</xdr:row>
      <xdr:rowOff>0</xdr:rowOff>
    </xdr:from>
    <xdr:to>
      <xdr:col>16</xdr:col>
      <xdr:colOff>295275</xdr:colOff>
      <xdr:row>3</xdr:row>
      <xdr:rowOff>104775</xdr:rowOff>
    </xdr:to>
    <xdr:sp macro="" textlink="">
      <xdr:nvSpPr>
        <xdr:cNvPr id="23" name="Text Box 8">
          <a:extLst>
            <a:ext uri="{FF2B5EF4-FFF2-40B4-BE49-F238E27FC236}">
              <a16:creationId xmlns:a16="http://schemas.microsoft.com/office/drawing/2014/main" id="{00000000-0008-0000-0600-000017000000}"/>
            </a:ext>
          </a:extLst>
        </xdr:cNvPr>
        <xdr:cNvSpPr txBox="1">
          <a:spLocks noChangeArrowheads="1"/>
        </xdr:cNvSpPr>
      </xdr:nvSpPr>
      <xdr:spPr bwMode="auto">
        <a:xfrm>
          <a:off x="5640705" y="716280"/>
          <a:ext cx="2343150" cy="46291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（注）新規事業所等は、届出日の属する月の前３ヶ月分の下表の欄を使用して計算してください。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872393" y="9064837"/>
          <a:ext cx="37719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770035" y="15900400"/>
          <a:ext cx="377190" cy="92879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400050</xdr:colOff>
      <xdr:row>6</xdr:row>
      <xdr:rowOff>285751</xdr:rowOff>
    </xdr:from>
    <xdr:to>
      <xdr:col>0</xdr:col>
      <xdr:colOff>438150</xdr:colOff>
      <xdr:row>9</xdr:row>
      <xdr:rowOff>38101</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400050" y="1371601"/>
          <a:ext cx="38100" cy="51435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400050</xdr:colOff>
      <xdr:row>11</xdr:row>
      <xdr:rowOff>4764</xdr:rowOff>
    </xdr:from>
    <xdr:to>
      <xdr:col>0</xdr:col>
      <xdr:colOff>438150</xdr:colOff>
      <xdr:row>13</xdr:row>
      <xdr:rowOff>42864</xdr:rowOff>
    </xdr:to>
    <xdr:sp macro="" textlink="">
      <xdr:nvSpPr>
        <xdr:cNvPr id="3" name="AutoShape 1">
          <a:extLst>
            <a:ext uri="{FF2B5EF4-FFF2-40B4-BE49-F238E27FC236}">
              <a16:creationId xmlns:a16="http://schemas.microsoft.com/office/drawing/2014/main" id="{00000000-0008-0000-0A00-000003000000}"/>
            </a:ext>
          </a:extLst>
        </xdr:cNvPr>
        <xdr:cNvSpPr>
          <a:spLocks/>
        </xdr:cNvSpPr>
      </xdr:nvSpPr>
      <xdr:spPr bwMode="auto">
        <a:xfrm>
          <a:off x="400050" y="2252664"/>
          <a:ext cx="38100" cy="495300"/>
        </a:xfrm>
        <a:prstGeom prst="leftBrace">
          <a:avLst>
            <a:gd name="adj1" fmla="val 275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7</xdr:row>
      <xdr:rowOff>0</xdr:rowOff>
    </xdr:from>
    <xdr:to>
      <xdr:col>15</xdr:col>
      <xdr:colOff>0</xdr:colOff>
      <xdr:row>9</xdr:row>
      <xdr:rowOff>1</xdr:rowOff>
    </xdr:to>
    <xdr:sp macro="" textlink="">
      <xdr:nvSpPr>
        <xdr:cNvPr id="4" name="四角形吹き出し 3">
          <a:extLst>
            <a:ext uri="{FF2B5EF4-FFF2-40B4-BE49-F238E27FC236}">
              <a16:creationId xmlns:a16="http://schemas.microsoft.com/office/drawing/2014/main" id="{00000000-0008-0000-0A00-000004000000}"/>
            </a:ext>
          </a:extLst>
        </xdr:cNvPr>
        <xdr:cNvSpPr/>
      </xdr:nvSpPr>
      <xdr:spPr>
        <a:xfrm>
          <a:off x="4943475" y="1390650"/>
          <a:ext cx="3028950" cy="457201"/>
        </a:xfrm>
        <a:prstGeom prst="wedgeRectCallout">
          <a:avLst>
            <a:gd name="adj1" fmla="val -55607"/>
            <a:gd name="adj2" fmla="val -81084"/>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rPr>
            <a:t>※</a:t>
          </a:r>
          <a:r>
            <a:rPr kumimoji="1" lang="ja-JP" altLang="en-US" sz="900">
              <a:solidFill>
                <a:sysClr val="windowText" lastClr="000000"/>
              </a:solidFill>
            </a:rPr>
            <a:t>令和３年１０月１日以降に指定を受けた事業所は「いいえ」になります。</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XS71"/>
  <sheetViews>
    <sheetView showGridLines="0" tabSelected="1" view="pageBreakPreview" zoomScaleNormal="100" zoomScaleSheetLayoutView="100" workbookViewId="0"/>
  </sheetViews>
  <sheetFormatPr defaultColWidth="1.19921875" defaultRowHeight="9.6"/>
  <cols>
    <col min="1" max="5" width="1.19921875" style="190" customWidth="1"/>
    <col min="6" max="14" width="1.5" style="190" customWidth="1"/>
    <col min="15" max="27" width="1.19921875" style="190" customWidth="1"/>
    <col min="28" max="28" width="2.69921875" style="190" customWidth="1"/>
    <col min="29" max="29" width="1.19921875" style="190" customWidth="1"/>
    <col min="30" max="41" width="1.59765625" style="190" customWidth="1"/>
    <col min="42" max="43" width="0.8984375" style="190" customWidth="1"/>
    <col min="44" max="48" width="0.59765625" style="190" customWidth="1"/>
    <col min="49" max="49" width="1.3984375" style="190" customWidth="1"/>
    <col min="50" max="51" width="2.59765625" style="190" customWidth="1"/>
    <col min="52" max="53" width="2.69921875" style="190" customWidth="1"/>
    <col min="54" max="54" width="2.19921875" style="190" customWidth="1"/>
    <col min="55" max="55" width="2.59765625" style="190" customWidth="1"/>
    <col min="56" max="56" width="2.3984375" style="190" customWidth="1"/>
    <col min="57" max="58" width="2.19921875" style="190" customWidth="1"/>
    <col min="59" max="59" width="2.59765625" style="190" customWidth="1"/>
    <col min="60" max="62" width="2.19921875" style="190" customWidth="1"/>
    <col min="63" max="89" width="1.19921875" style="190" customWidth="1"/>
    <col min="90" max="93" width="1.69921875" style="190" customWidth="1"/>
    <col min="94" max="94" width="2" style="190" customWidth="1"/>
    <col min="95" max="95" width="0.8984375" style="190" customWidth="1"/>
    <col min="96" max="106" width="1.19921875" style="190" customWidth="1"/>
    <col min="107" max="107" width="0.19921875" style="190" customWidth="1"/>
    <col min="108" max="108" width="9.765625E-2" style="190" customWidth="1"/>
    <col min="109" max="111" width="1.19921875" style="190" customWidth="1"/>
    <col min="112" max="112" width="1.69921875" style="190" customWidth="1"/>
    <col min="113" max="16384" width="1.19921875" style="190"/>
  </cols>
  <sheetData>
    <row r="1" spans="1:109" ht="23.25" customHeight="1">
      <c r="A1" s="189" t="s">
        <v>416</v>
      </c>
    </row>
    <row r="2" spans="1:109" ht="26.25" customHeight="1">
      <c r="A2" s="549" t="s">
        <v>175</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191"/>
      <c r="CQ2" s="200"/>
      <c r="CR2" s="200"/>
      <c r="CS2" s="200"/>
      <c r="CT2" s="200"/>
      <c r="CU2" s="200"/>
      <c r="CV2" s="200"/>
      <c r="CW2" s="200"/>
      <c r="CX2" s="200"/>
      <c r="CY2" s="200"/>
      <c r="CZ2" s="200"/>
      <c r="DA2" s="200"/>
      <c r="DB2" s="200"/>
      <c r="DC2" s="450"/>
      <c r="DD2" s="200"/>
      <c r="DE2" s="200"/>
    </row>
    <row r="3" spans="1:109" ht="14.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200"/>
      <c r="CR3" s="200"/>
      <c r="CS3" s="200"/>
      <c r="CT3" s="200"/>
      <c r="CU3" s="200"/>
      <c r="CV3" s="200"/>
      <c r="CW3" s="200"/>
      <c r="CX3" s="200"/>
      <c r="CY3" s="200"/>
      <c r="CZ3" s="200"/>
      <c r="DA3" s="200"/>
      <c r="DB3" s="200"/>
      <c r="DC3" s="200"/>
      <c r="DD3" s="200"/>
      <c r="DE3" s="200"/>
    </row>
    <row r="4" spans="1:109" s="192" customFormat="1" ht="26.25" customHeight="1">
      <c r="CA4" s="193"/>
      <c r="CN4" s="194" t="s">
        <v>176</v>
      </c>
      <c r="CP4" s="194"/>
      <c r="CX4" s="194"/>
    </row>
    <row r="5" spans="1:109" s="192" customFormat="1" ht="16.2">
      <c r="B5" s="195" t="s">
        <v>177</v>
      </c>
    </row>
    <row r="6" spans="1:109" s="192" customFormat="1" ht="9" customHeight="1"/>
    <row r="7" spans="1:109" s="192" customFormat="1" ht="30" customHeight="1">
      <c r="BC7" s="193" t="s">
        <v>178</v>
      </c>
      <c r="BD7" s="193"/>
    </row>
    <row r="8" spans="1:109" s="192" customFormat="1" ht="30" customHeight="1">
      <c r="AZ8" s="196" t="s">
        <v>179</v>
      </c>
      <c r="BC8" s="193" t="s">
        <v>180</v>
      </c>
      <c r="BD8" s="193"/>
    </row>
    <row r="9" spans="1:109" s="192" customFormat="1" ht="30" customHeight="1">
      <c r="BC9" s="193" t="s">
        <v>181</v>
      </c>
      <c r="BD9" s="193"/>
      <c r="CN9" s="193"/>
      <c r="CP9" s="193"/>
      <c r="CX9" s="193"/>
    </row>
    <row r="10" spans="1:109" s="192" customFormat="1" ht="20.100000000000001" customHeight="1">
      <c r="B10" s="195" t="s">
        <v>182</v>
      </c>
    </row>
    <row r="11" spans="1:109" s="192" customFormat="1" ht="6.6" customHeight="1">
      <c r="B11" s="195"/>
    </row>
    <row r="12" spans="1:109" s="192" customFormat="1" ht="20.100000000000001" customHeight="1">
      <c r="B12" s="197" t="s">
        <v>183</v>
      </c>
      <c r="C12" s="193"/>
    </row>
    <row r="13" spans="1:109" s="198" customFormat="1" ht="6" customHeight="1" thickBot="1"/>
    <row r="14" spans="1:109" s="198" customFormat="1" ht="35.1" customHeight="1">
      <c r="I14" s="550" t="s">
        <v>184</v>
      </c>
      <c r="J14" s="551"/>
      <c r="K14" s="551"/>
      <c r="L14" s="551"/>
      <c r="M14" s="551"/>
      <c r="N14" s="551"/>
      <c r="O14" s="551"/>
      <c r="P14" s="551"/>
      <c r="Q14" s="551"/>
      <c r="R14" s="551"/>
      <c r="S14" s="551"/>
      <c r="T14" s="551"/>
      <c r="U14" s="551"/>
      <c r="V14" s="551"/>
      <c r="W14" s="551"/>
      <c r="X14" s="551"/>
      <c r="Y14" s="551"/>
      <c r="Z14" s="551"/>
      <c r="AA14" s="551"/>
      <c r="AB14" s="551"/>
      <c r="AC14" s="551"/>
      <c r="AD14" s="552"/>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46"/>
      <c r="BR14" s="546"/>
      <c r="BS14" s="546"/>
      <c r="BT14" s="546"/>
      <c r="BU14" s="546"/>
      <c r="BV14" s="546"/>
      <c r="BW14" s="546"/>
      <c r="BX14" s="546"/>
      <c r="BY14" s="546"/>
      <c r="BZ14" s="546"/>
      <c r="CA14" s="547"/>
      <c r="CB14" s="547"/>
      <c r="CC14" s="547"/>
      <c r="CD14" s="547"/>
      <c r="CE14" s="547"/>
      <c r="CF14" s="547"/>
      <c r="CG14" s="547"/>
      <c r="CH14" s="547"/>
      <c r="CI14" s="547"/>
      <c r="CJ14" s="547"/>
      <c r="CK14" s="547"/>
      <c r="CL14" s="547"/>
      <c r="CM14" s="547"/>
      <c r="CN14" s="548"/>
    </row>
    <row r="15" spans="1:109" s="198" customFormat="1" ht="30" customHeight="1">
      <c r="I15" s="553" t="s">
        <v>185</v>
      </c>
      <c r="J15" s="554"/>
      <c r="K15" s="554"/>
      <c r="L15" s="554"/>
      <c r="M15" s="554"/>
      <c r="N15" s="554"/>
      <c r="O15" s="554"/>
      <c r="P15" s="554"/>
      <c r="Q15" s="554"/>
      <c r="R15" s="554"/>
      <c r="S15" s="554"/>
      <c r="T15" s="554"/>
      <c r="U15" s="554"/>
      <c r="V15" s="554"/>
      <c r="W15" s="554"/>
      <c r="X15" s="554"/>
      <c r="Y15" s="554"/>
      <c r="Z15" s="554"/>
      <c r="AA15" s="554"/>
      <c r="AB15" s="554"/>
      <c r="AC15" s="554"/>
      <c r="AD15" s="555"/>
      <c r="AE15" s="559" t="s">
        <v>186</v>
      </c>
      <c r="AF15" s="560"/>
      <c r="AG15" s="560"/>
      <c r="AH15" s="560"/>
      <c r="AI15" s="560"/>
      <c r="AJ15" s="560"/>
      <c r="AK15" s="560"/>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1"/>
      <c r="BS15" s="561"/>
      <c r="BT15" s="561"/>
      <c r="BU15" s="561"/>
      <c r="BV15" s="561"/>
      <c r="BW15" s="561"/>
      <c r="BX15" s="561"/>
      <c r="BY15" s="561"/>
      <c r="BZ15" s="561"/>
      <c r="CA15" s="561"/>
      <c r="CB15" s="561"/>
      <c r="CC15" s="561"/>
      <c r="CD15" s="561"/>
      <c r="CE15" s="561"/>
      <c r="CF15" s="561"/>
      <c r="CG15" s="561"/>
      <c r="CH15" s="561"/>
      <c r="CI15" s="561"/>
      <c r="CJ15" s="561"/>
      <c r="CK15" s="561"/>
      <c r="CL15" s="561"/>
      <c r="CM15" s="561"/>
      <c r="CN15" s="562"/>
    </row>
    <row r="16" spans="1:109" s="198" customFormat="1" ht="45" customHeight="1">
      <c r="I16" s="556"/>
      <c r="J16" s="557"/>
      <c r="K16" s="557"/>
      <c r="L16" s="557"/>
      <c r="M16" s="557"/>
      <c r="N16" s="557"/>
      <c r="O16" s="557"/>
      <c r="P16" s="557"/>
      <c r="Q16" s="557"/>
      <c r="R16" s="557"/>
      <c r="S16" s="557"/>
      <c r="T16" s="557"/>
      <c r="U16" s="557"/>
      <c r="V16" s="557"/>
      <c r="W16" s="557"/>
      <c r="X16" s="557"/>
      <c r="Y16" s="557"/>
      <c r="Z16" s="557"/>
      <c r="AA16" s="557"/>
      <c r="AB16" s="557"/>
      <c r="AC16" s="557"/>
      <c r="AD16" s="558"/>
      <c r="AE16" s="563"/>
      <c r="AF16" s="564"/>
      <c r="AG16" s="564"/>
      <c r="AH16" s="564"/>
      <c r="AI16" s="564"/>
      <c r="AJ16" s="564"/>
      <c r="AK16" s="564"/>
      <c r="AL16" s="564"/>
      <c r="AM16" s="564"/>
      <c r="AN16" s="564"/>
      <c r="AO16" s="564"/>
      <c r="AP16" s="564"/>
      <c r="AQ16" s="564"/>
      <c r="AR16" s="564"/>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c r="BV16" s="564"/>
      <c r="BW16" s="564"/>
      <c r="BX16" s="564"/>
      <c r="BY16" s="564"/>
      <c r="BZ16" s="564"/>
      <c r="CA16" s="564"/>
      <c r="CB16" s="564"/>
      <c r="CC16" s="564"/>
      <c r="CD16" s="564"/>
      <c r="CE16" s="564"/>
      <c r="CF16" s="564"/>
      <c r="CG16" s="564"/>
      <c r="CH16" s="564"/>
      <c r="CI16" s="564"/>
      <c r="CJ16" s="564"/>
      <c r="CK16" s="564"/>
      <c r="CL16" s="564"/>
      <c r="CM16" s="564"/>
      <c r="CN16" s="565"/>
    </row>
    <row r="17" spans="1:109" s="198" customFormat="1" ht="24.9" customHeight="1">
      <c r="I17" s="553" t="s">
        <v>187</v>
      </c>
      <c r="J17" s="554"/>
      <c r="K17" s="554"/>
      <c r="L17" s="554"/>
      <c r="M17" s="554"/>
      <c r="N17" s="554"/>
      <c r="O17" s="554"/>
      <c r="P17" s="554"/>
      <c r="Q17" s="554"/>
      <c r="R17" s="554"/>
      <c r="S17" s="554"/>
      <c r="T17" s="554"/>
      <c r="U17" s="554"/>
      <c r="V17" s="554"/>
      <c r="W17" s="554"/>
      <c r="X17" s="554"/>
      <c r="Y17" s="554"/>
      <c r="Z17" s="554"/>
      <c r="AA17" s="554"/>
      <c r="AB17" s="554"/>
      <c r="AC17" s="554"/>
      <c r="AD17" s="555"/>
      <c r="AE17" s="571" t="s">
        <v>188</v>
      </c>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c r="BV17" s="572"/>
      <c r="BW17" s="572"/>
      <c r="BX17" s="572"/>
      <c r="BY17" s="572"/>
      <c r="BZ17" s="572"/>
      <c r="CA17" s="572"/>
      <c r="CB17" s="572"/>
      <c r="CC17" s="572"/>
      <c r="CD17" s="572"/>
      <c r="CE17" s="572"/>
      <c r="CF17" s="572"/>
      <c r="CG17" s="572"/>
      <c r="CH17" s="572"/>
      <c r="CI17" s="572"/>
      <c r="CJ17" s="572"/>
      <c r="CK17" s="572"/>
      <c r="CL17" s="572"/>
      <c r="CM17" s="572"/>
      <c r="CN17" s="573"/>
    </row>
    <row r="18" spans="1:109" s="198" customFormat="1" ht="45" customHeight="1">
      <c r="I18" s="556"/>
      <c r="J18" s="557"/>
      <c r="K18" s="557"/>
      <c r="L18" s="557"/>
      <c r="M18" s="557"/>
      <c r="N18" s="557"/>
      <c r="O18" s="557"/>
      <c r="P18" s="557"/>
      <c r="Q18" s="557"/>
      <c r="R18" s="557"/>
      <c r="S18" s="557"/>
      <c r="T18" s="557"/>
      <c r="U18" s="557"/>
      <c r="V18" s="557"/>
      <c r="W18" s="557"/>
      <c r="X18" s="557"/>
      <c r="Y18" s="557"/>
      <c r="Z18" s="557"/>
      <c r="AA18" s="557"/>
      <c r="AB18" s="557"/>
      <c r="AC18" s="557"/>
      <c r="AD18" s="558"/>
      <c r="AE18" s="574"/>
      <c r="AF18" s="575"/>
      <c r="AG18" s="575"/>
      <c r="AH18" s="575"/>
      <c r="AI18" s="575"/>
      <c r="AJ18" s="575"/>
      <c r="AK18" s="575"/>
      <c r="AL18" s="575"/>
      <c r="AM18" s="575"/>
      <c r="AN18" s="575"/>
      <c r="AO18" s="575"/>
      <c r="AP18" s="575"/>
      <c r="AQ18" s="575"/>
      <c r="AR18" s="575"/>
      <c r="AS18" s="575"/>
      <c r="AT18" s="575"/>
      <c r="AU18" s="575"/>
      <c r="AV18" s="575"/>
      <c r="AW18" s="575"/>
      <c r="AX18" s="575"/>
      <c r="AY18" s="575"/>
      <c r="AZ18" s="575"/>
      <c r="BA18" s="575"/>
      <c r="BB18" s="575"/>
      <c r="BC18" s="575"/>
      <c r="BD18" s="575"/>
      <c r="BE18" s="575"/>
      <c r="BF18" s="575"/>
      <c r="BG18" s="575"/>
      <c r="BH18" s="575"/>
      <c r="BI18" s="575"/>
      <c r="BJ18" s="575"/>
      <c r="BK18" s="575"/>
      <c r="BL18" s="575"/>
      <c r="BM18" s="575"/>
      <c r="BN18" s="575"/>
      <c r="BO18" s="575"/>
      <c r="BP18" s="575"/>
      <c r="BQ18" s="575"/>
      <c r="BR18" s="575"/>
      <c r="BS18" s="575"/>
      <c r="BT18" s="575"/>
      <c r="BU18" s="575"/>
      <c r="BV18" s="575"/>
      <c r="BW18" s="575"/>
      <c r="BX18" s="575"/>
      <c r="BY18" s="575"/>
      <c r="BZ18" s="575"/>
      <c r="CA18" s="575"/>
      <c r="CB18" s="575"/>
      <c r="CC18" s="575"/>
      <c r="CD18" s="575"/>
      <c r="CE18" s="575"/>
      <c r="CF18" s="575"/>
      <c r="CG18" s="575"/>
      <c r="CH18" s="575"/>
      <c r="CI18" s="575"/>
      <c r="CJ18" s="575"/>
      <c r="CK18" s="575"/>
      <c r="CL18" s="575"/>
      <c r="CM18" s="575"/>
      <c r="CN18" s="576"/>
    </row>
    <row r="19" spans="1:109" s="198" customFormat="1" ht="39.9" customHeight="1">
      <c r="I19" s="553" t="s">
        <v>189</v>
      </c>
      <c r="J19" s="554"/>
      <c r="K19" s="554"/>
      <c r="L19" s="554"/>
      <c r="M19" s="554"/>
      <c r="N19" s="554"/>
      <c r="O19" s="554"/>
      <c r="P19" s="554"/>
      <c r="Q19" s="554"/>
      <c r="R19" s="554"/>
      <c r="S19" s="554"/>
      <c r="T19" s="554"/>
      <c r="U19" s="554"/>
      <c r="V19" s="554"/>
      <c r="W19" s="554"/>
      <c r="X19" s="554"/>
      <c r="Y19" s="554"/>
      <c r="Z19" s="554"/>
      <c r="AA19" s="554"/>
      <c r="AB19" s="554"/>
      <c r="AC19" s="554"/>
      <c r="AD19" s="555"/>
      <c r="AE19" s="577" t="s">
        <v>470</v>
      </c>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c r="BD19" s="578"/>
      <c r="BE19" s="578"/>
      <c r="BF19" s="578"/>
      <c r="BG19" s="578"/>
      <c r="BH19" s="578"/>
      <c r="BI19" s="578"/>
      <c r="BJ19" s="578"/>
      <c r="BK19" s="578"/>
      <c r="BL19" s="578"/>
      <c r="BM19" s="578"/>
      <c r="BN19" s="578"/>
      <c r="BO19" s="578"/>
      <c r="BP19" s="578"/>
      <c r="BQ19" s="578"/>
      <c r="BR19" s="578"/>
      <c r="BS19" s="578"/>
      <c r="BT19" s="578"/>
      <c r="BU19" s="578"/>
      <c r="BV19" s="578"/>
      <c r="BW19" s="578"/>
      <c r="BX19" s="578"/>
      <c r="BY19" s="578"/>
      <c r="BZ19" s="578"/>
      <c r="CA19" s="578"/>
      <c r="CB19" s="578"/>
      <c r="CC19" s="578"/>
      <c r="CD19" s="578"/>
      <c r="CE19" s="578"/>
      <c r="CF19" s="578"/>
      <c r="CG19" s="578"/>
      <c r="CH19" s="578"/>
      <c r="CI19" s="578"/>
      <c r="CJ19" s="578"/>
      <c r="CK19" s="578"/>
      <c r="CL19" s="578"/>
      <c r="CM19" s="578"/>
      <c r="CN19" s="579"/>
    </row>
    <row r="20" spans="1:109" s="198" customFormat="1" ht="30" customHeight="1">
      <c r="I20" s="553" t="s">
        <v>190</v>
      </c>
      <c r="J20" s="554"/>
      <c r="K20" s="554"/>
      <c r="L20" s="554"/>
      <c r="M20" s="554"/>
      <c r="N20" s="554"/>
      <c r="O20" s="554"/>
      <c r="P20" s="554"/>
      <c r="Q20" s="554"/>
      <c r="R20" s="554"/>
      <c r="S20" s="554"/>
      <c r="T20" s="554"/>
      <c r="U20" s="554"/>
      <c r="V20" s="554"/>
      <c r="W20" s="554"/>
      <c r="X20" s="554"/>
      <c r="Y20" s="554"/>
      <c r="Z20" s="554"/>
      <c r="AA20" s="554"/>
      <c r="AB20" s="554"/>
      <c r="AC20" s="554"/>
      <c r="AD20" s="555"/>
      <c r="AE20" s="583" t="s">
        <v>191</v>
      </c>
      <c r="AF20" s="584"/>
      <c r="AG20" s="584"/>
      <c r="AH20" s="584"/>
      <c r="AI20" s="584"/>
      <c r="AJ20" s="584"/>
      <c r="AK20" s="584"/>
      <c r="AL20" s="585"/>
      <c r="AM20" s="199"/>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86" t="s">
        <v>192</v>
      </c>
      <c r="BJ20" s="584"/>
      <c r="BK20" s="584"/>
      <c r="BL20" s="584"/>
      <c r="BM20" s="584"/>
      <c r="BN20" s="584"/>
      <c r="BO20" s="584"/>
      <c r="BP20" s="585"/>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5"/>
    </row>
    <row r="21" spans="1:109" s="198" customFormat="1" ht="30" customHeight="1" thickBot="1">
      <c r="I21" s="580"/>
      <c r="J21" s="581"/>
      <c r="K21" s="581"/>
      <c r="L21" s="581"/>
      <c r="M21" s="581"/>
      <c r="N21" s="581"/>
      <c r="O21" s="581"/>
      <c r="P21" s="581"/>
      <c r="Q21" s="581"/>
      <c r="R21" s="581"/>
      <c r="S21" s="581"/>
      <c r="T21" s="581"/>
      <c r="U21" s="581"/>
      <c r="V21" s="581"/>
      <c r="W21" s="581"/>
      <c r="X21" s="581"/>
      <c r="Y21" s="581"/>
      <c r="Z21" s="581"/>
      <c r="AA21" s="581"/>
      <c r="AB21" s="581"/>
      <c r="AC21" s="581"/>
      <c r="AD21" s="582"/>
      <c r="AE21" s="587" t="s">
        <v>193</v>
      </c>
      <c r="AF21" s="588"/>
      <c r="AG21" s="588"/>
      <c r="AH21" s="588"/>
      <c r="AI21" s="588"/>
      <c r="AJ21" s="588"/>
      <c r="AK21" s="588"/>
      <c r="AL21" s="589"/>
      <c r="AM21" s="590"/>
      <c r="AN21" s="591"/>
      <c r="AO21" s="591"/>
      <c r="AP21" s="591"/>
      <c r="AQ21" s="591"/>
      <c r="AR21" s="591"/>
      <c r="AS21" s="591"/>
      <c r="AT21" s="591"/>
      <c r="AU21" s="591"/>
      <c r="AV21" s="591"/>
      <c r="AW21" s="591"/>
      <c r="AX21" s="591"/>
      <c r="AY21" s="591"/>
      <c r="AZ21" s="591"/>
      <c r="BA21" s="591"/>
      <c r="BB21" s="591"/>
      <c r="BC21" s="591"/>
      <c r="BD21" s="591"/>
      <c r="BE21" s="591"/>
      <c r="BF21" s="591"/>
      <c r="BG21" s="591"/>
      <c r="BH21" s="591"/>
      <c r="BI21" s="599" t="s">
        <v>194</v>
      </c>
      <c r="BJ21" s="588"/>
      <c r="BK21" s="588"/>
      <c r="BL21" s="588"/>
      <c r="BM21" s="588"/>
      <c r="BN21" s="588"/>
      <c r="BO21" s="588"/>
      <c r="BP21" s="589"/>
      <c r="BQ21" s="591"/>
      <c r="BR21" s="591"/>
      <c r="BS21" s="591"/>
      <c r="BT21" s="591"/>
      <c r="BU21" s="591"/>
      <c r="BV21" s="591"/>
      <c r="BW21" s="591"/>
      <c r="BX21" s="591"/>
      <c r="BY21" s="591"/>
      <c r="BZ21" s="591"/>
      <c r="CA21" s="591"/>
      <c r="CB21" s="591"/>
      <c r="CC21" s="591"/>
      <c r="CD21" s="591"/>
      <c r="CE21" s="591"/>
      <c r="CF21" s="591"/>
      <c r="CG21" s="591"/>
      <c r="CH21" s="591"/>
      <c r="CI21" s="591"/>
      <c r="CJ21" s="591"/>
      <c r="CK21" s="591"/>
      <c r="CL21" s="591"/>
      <c r="CM21" s="591"/>
      <c r="CN21" s="600"/>
    </row>
    <row r="22" spans="1:109" ht="11.4" customHeight="1"/>
    <row r="23" spans="1:109" s="192" customFormat="1" ht="20.100000000000001" customHeight="1">
      <c r="B23" s="197" t="s">
        <v>195</v>
      </c>
    </row>
    <row r="24" spans="1:109" s="198" customFormat="1" ht="3" customHeight="1" thickBot="1"/>
    <row r="25" spans="1:109" s="192" customFormat="1" ht="30" customHeight="1" thickTop="1">
      <c r="I25" s="601" t="s">
        <v>196</v>
      </c>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02"/>
      <c r="BK25" s="602"/>
      <c r="BL25" s="602"/>
      <c r="BM25" s="602"/>
      <c r="BN25" s="602"/>
      <c r="BO25" s="602"/>
      <c r="BP25" s="602"/>
      <c r="BQ25" s="602"/>
      <c r="BR25" s="602"/>
      <c r="BS25" s="602"/>
      <c r="BT25" s="602"/>
      <c r="BU25" s="602"/>
      <c r="BV25" s="602"/>
      <c r="BW25" s="602"/>
      <c r="BX25" s="602"/>
      <c r="BY25" s="602"/>
      <c r="BZ25" s="602"/>
      <c r="CA25" s="602"/>
      <c r="CB25" s="602"/>
      <c r="CC25" s="602"/>
      <c r="CD25" s="602"/>
      <c r="CE25" s="602"/>
      <c r="CF25" s="602"/>
      <c r="CG25" s="602"/>
      <c r="CH25" s="602"/>
      <c r="CI25" s="602"/>
      <c r="CJ25" s="602"/>
      <c r="CK25" s="602"/>
      <c r="CL25" s="602"/>
      <c r="CM25" s="602"/>
      <c r="CN25" s="603"/>
    </row>
    <row r="26" spans="1:109" s="192" customFormat="1" ht="19.2" customHeight="1">
      <c r="I26" s="604" t="s">
        <v>197</v>
      </c>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605"/>
      <c r="AW26" s="605"/>
      <c r="AX26" s="605"/>
      <c r="AY26" s="606"/>
      <c r="AZ26" s="607" t="s">
        <v>198</v>
      </c>
      <c r="BA26" s="605"/>
      <c r="BB26" s="605"/>
      <c r="BC26" s="605"/>
      <c r="BD26" s="605"/>
      <c r="BE26" s="605"/>
      <c r="BF26" s="605"/>
      <c r="BG26" s="605"/>
      <c r="BH26" s="605"/>
      <c r="BI26" s="605"/>
      <c r="BJ26" s="605"/>
      <c r="BK26" s="605"/>
      <c r="BL26" s="605"/>
      <c r="BM26" s="605"/>
      <c r="BN26" s="605"/>
      <c r="BO26" s="605"/>
      <c r="BP26" s="605"/>
      <c r="BQ26" s="605"/>
      <c r="BR26" s="605"/>
      <c r="BS26" s="605"/>
      <c r="BT26" s="605"/>
      <c r="BU26" s="605"/>
      <c r="BV26" s="605"/>
      <c r="BW26" s="605"/>
      <c r="BX26" s="605"/>
      <c r="BY26" s="605"/>
      <c r="BZ26" s="605"/>
      <c r="CA26" s="605"/>
      <c r="CB26" s="605"/>
      <c r="CC26" s="605"/>
      <c r="CD26" s="605"/>
      <c r="CE26" s="605"/>
      <c r="CF26" s="605"/>
      <c r="CG26" s="605"/>
      <c r="CH26" s="605"/>
      <c r="CI26" s="605"/>
      <c r="CJ26" s="605"/>
      <c r="CK26" s="605"/>
      <c r="CL26" s="605"/>
      <c r="CM26" s="605"/>
      <c r="CN26" s="608"/>
    </row>
    <row r="27" spans="1:109" s="192" customFormat="1" ht="88.2" customHeight="1" thickBot="1">
      <c r="I27" s="566"/>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7"/>
      <c r="AY27" s="568"/>
      <c r="AZ27" s="569"/>
      <c r="BA27" s="567"/>
      <c r="BB27" s="567"/>
      <c r="BC27" s="567"/>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7"/>
      <c r="BZ27" s="567"/>
      <c r="CA27" s="567"/>
      <c r="CB27" s="567"/>
      <c r="CC27" s="567"/>
      <c r="CD27" s="567"/>
      <c r="CE27" s="567"/>
      <c r="CF27" s="567"/>
      <c r="CG27" s="567"/>
      <c r="CH27" s="567"/>
      <c r="CI27" s="567"/>
      <c r="CJ27" s="567"/>
      <c r="CK27" s="567"/>
      <c r="CL27" s="567"/>
      <c r="CM27" s="567"/>
      <c r="CN27" s="570"/>
    </row>
    <row r="28" spans="1:109" s="198" customFormat="1" ht="23.4" customHeight="1" thickBot="1">
      <c r="I28" s="612" t="s">
        <v>199</v>
      </c>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4"/>
      <c r="BA28" s="615"/>
      <c r="BB28" s="615"/>
      <c r="BC28" s="615"/>
      <c r="BD28" s="615"/>
      <c r="BE28" s="615"/>
      <c r="BF28" s="615"/>
      <c r="BG28" s="615"/>
      <c r="BH28" s="615" t="s">
        <v>201</v>
      </c>
      <c r="BI28" s="615"/>
      <c r="BJ28" s="615"/>
      <c r="BK28" s="615"/>
      <c r="BL28" s="615"/>
      <c r="BM28" s="615"/>
      <c r="BN28" s="615"/>
      <c r="BO28" s="615"/>
      <c r="BP28" s="615"/>
      <c r="BQ28" s="615"/>
      <c r="BR28" s="615"/>
      <c r="BS28" s="615"/>
      <c r="BT28" s="615" t="s">
        <v>52</v>
      </c>
      <c r="BU28" s="615"/>
      <c r="BV28" s="615"/>
      <c r="BW28" s="615"/>
      <c r="BX28" s="615"/>
      <c r="BY28" s="615"/>
      <c r="BZ28" s="615"/>
      <c r="CA28" s="615"/>
      <c r="CB28" s="615"/>
      <c r="CC28" s="615"/>
      <c r="CD28" s="615"/>
      <c r="CE28" s="615"/>
      <c r="CF28" s="615"/>
      <c r="CG28" s="615"/>
      <c r="CH28" s="615"/>
      <c r="CI28" s="616" t="s">
        <v>202</v>
      </c>
      <c r="CJ28" s="616"/>
      <c r="CK28" s="616"/>
      <c r="CL28" s="616"/>
      <c r="CM28" s="616"/>
      <c r="CN28" s="617"/>
    </row>
    <row r="29" spans="1:109" ht="9" customHeight="1" thickTop="1"/>
    <row r="30" spans="1:109" s="192" customFormat="1" ht="20.100000000000001" customHeight="1">
      <c r="B30" s="197" t="s">
        <v>203</v>
      </c>
    </row>
    <row r="31" spans="1:109" ht="5.0999999999999996" customHeight="1">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0"/>
      <c r="CR31" s="200"/>
      <c r="CS31" s="200"/>
      <c r="CT31" s="200"/>
      <c r="CU31" s="200"/>
      <c r="CV31" s="200"/>
      <c r="CW31" s="200"/>
      <c r="CX31" s="200"/>
      <c r="CY31" s="200"/>
      <c r="CZ31" s="200"/>
      <c r="DA31" s="200"/>
      <c r="DB31" s="200"/>
      <c r="DC31" s="200"/>
      <c r="DD31" s="200"/>
      <c r="DE31" s="200"/>
    </row>
    <row r="32" spans="1:109" ht="20.100000000000001" customHeight="1">
      <c r="F32" s="618" t="s">
        <v>469</v>
      </c>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W32" s="544"/>
      <c r="CX32" s="544"/>
      <c r="CY32" s="544"/>
      <c r="CZ32" s="544"/>
      <c r="DA32" s="540"/>
    </row>
    <row r="33" spans="1:105" ht="20.100000000000001" customHeight="1">
      <c r="F33" s="623" t="s">
        <v>204</v>
      </c>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623"/>
      <c r="AR33" s="623"/>
      <c r="AS33" s="623"/>
      <c r="AT33" s="623"/>
      <c r="AU33" s="623"/>
      <c r="AV33" s="623"/>
      <c r="AW33" s="623"/>
      <c r="AX33" s="623"/>
      <c r="AY33" s="623"/>
      <c r="AZ33" s="623"/>
      <c r="BA33" s="623"/>
      <c r="BB33" s="623"/>
      <c r="BC33" s="623"/>
      <c r="BD33" s="623"/>
      <c r="BE33" s="623"/>
      <c r="BF33" s="623"/>
      <c r="BG33" s="623"/>
      <c r="BH33" s="623"/>
      <c r="BI33" s="623"/>
      <c r="BJ33" s="623"/>
      <c r="BK33" s="623"/>
      <c r="BL33" s="623"/>
      <c r="BM33" s="623"/>
      <c r="BN33" s="623"/>
      <c r="BO33" s="623"/>
      <c r="BP33" s="623"/>
      <c r="BQ33" s="623"/>
      <c r="BR33" s="623"/>
      <c r="BS33" s="623"/>
      <c r="BT33" s="623"/>
      <c r="BU33" s="623"/>
      <c r="BV33" s="623"/>
      <c r="BW33" s="623"/>
      <c r="BX33" s="623"/>
      <c r="BY33" s="623"/>
      <c r="BZ33" s="623"/>
      <c r="CA33" s="623"/>
      <c r="CB33" s="623"/>
      <c r="CC33" s="623"/>
      <c r="CD33" s="623"/>
      <c r="CE33" s="623"/>
      <c r="CF33" s="623"/>
      <c r="CG33" s="623"/>
      <c r="CH33" s="623"/>
      <c r="CI33" s="623"/>
      <c r="CJ33" s="623"/>
      <c r="CK33" s="623"/>
      <c r="CL33" s="623"/>
      <c r="CM33" s="623"/>
      <c r="CN33" s="623"/>
      <c r="CO33" s="623"/>
      <c r="CW33" s="544"/>
      <c r="CX33" s="544"/>
      <c r="CY33" s="544"/>
      <c r="CZ33" s="544"/>
      <c r="DA33" s="540"/>
    </row>
    <row r="34" spans="1:105" ht="5.0999999999999996" customHeight="1" thickBot="1">
      <c r="A34" s="541"/>
      <c r="F34" s="198"/>
      <c r="G34" s="542"/>
      <c r="H34" s="542"/>
      <c r="I34" s="543"/>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2"/>
      <c r="BI34" s="542"/>
      <c r="BJ34" s="542"/>
      <c r="BK34" s="542"/>
      <c r="BL34" s="542"/>
      <c r="BM34" s="542"/>
      <c r="BN34" s="542"/>
      <c r="BO34" s="542"/>
      <c r="BP34" s="542"/>
      <c r="BQ34" s="542"/>
      <c r="BR34" s="542"/>
      <c r="BS34" s="542"/>
      <c r="BT34" s="542"/>
      <c r="BU34" s="542"/>
      <c r="BV34" s="542"/>
      <c r="BW34" s="542"/>
      <c r="BX34" s="542"/>
      <c r="BY34" s="542"/>
      <c r="BZ34" s="542"/>
      <c r="CA34" s="542"/>
      <c r="CB34" s="542"/>
      <c r="CC34" s="542"/>
      <c r="CD34" s="542"/>
      <c r="CE34" s="540"/>
      <c r="CF34" s="540"/>
      <c r="CG34" s="540"/>
      <c r="CH34" s="540"/>
      <c r="CI34" s="540"/>
      <c r="CJ34" s="540"/>
      <c r="CK34" s="540"/>
      <c r="CL34" s="540"/>
      <c r="CM34" s="540"/>
      <c r="CN34" s="540"/>
      <c r="CO34" s="540"/>
      <c r="CP34" s="540"/>
      <c r="CQ34" s="540"/>
      <c r="CR34" s="540"/>
      <c r="CS34" s="540"/>
      <c r="CT34" s="540"/>
      <c r="CU34" s="540"/>
      <c r="CV34" s="540"/>
    </row>
    <row r="35" spans="1:105" ht="20.100000000000001" customHeight="1">
      <c r="A35" s="541"/>
      <c r="F35" s="624" t="s">
        <v>205</v>
      </c>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c r="BH35" s="625"/>
      <c r="BI35" s="625"/>
      <c r="BJ35" s="625"/>
      <c r="BK35" s="625"/>
      <c r="BL35" s="625"/>
      <c r="BM35" s="625"/>
      <c r="BN35" s="625"/>
      <c r="BO35" s="625"/>
      <c r="BP35" s="625"/>
      <c r="BQ35" s="625"/>
      <c r="BR35" s="625"/>
      <c r="BS35" s="625"/>
      <c r="BT35" s="625"/>
      <c r="BU35" s="625"/>
      <c r="BV35" s="625"/>
      <c r="BW35" s="625"/>
      <c r="BX35" s="625"/>
      <c r="BY35" s="625"/>
      <c r="BZ35" s="625"/>
      <c r="CA35" s="625"/>
      <c r="CB35" s="625"/>
      <c r="CC35" s="625"/>
      <c r="CD35" s="625"/>
      <c r="CE35" s="625"/>
      <c r="CF35" s="625"/>
      <c r="CG35" s="625"/>
      <c r="CH35" s="625"/>
      <c r="CI35" s="625"/>
      <c r="CJ35" s="625"/>
      <c r="CK35" s="625"/>
      <c r="CL35" s="625"/>
      <c r="CM35" s="625"/>
      <c r="CN35" s="625"/>
      <c r="CO35" s="626"/>
      <c r="CP35" s="540"/>
      <c r="CQ35" s="540"/>
      <c r="CR35" s="540"/>
      <c r="CS35" s="540"/>
      <c r="CT35" s="540"/>
      <c r="CU35" s="540"/>
      <c r="CV35" s="540"/>
    </row>
    <row r="36" spans="1:105" ht="20.100000000000001" customHeight="1" thickBot="1">
      <c r="F36" s="619" t="s">
        <v>206</v>
      </c>
      <c r="G36" s="620"/>
      <c r="H36" s="620"/>
      <c r="I36" s="620"/>
      <c r="J36" s="620"/>
      <c r="K36" s="620"/>
      <c r="L36" s="620"/>
      <c r="M36" s="620"/>
      <c r="N36" s="620"/>
      <c r="O36" s="620"/>
      <c r="P36" s="621"/>
      <c r="Q36" s="622" t="s">
        <v>207</v>
      </c>
      <c r="R36" s="620"/>
      <c r="S36" s="620"/>
      <c r="T36" s="620"/>
      <c r="U36" s="620"/>
      <c r="V36" s="620"/>
      <c r="W36" s="620"/>
      <c r="X36" s="620"/>
      <c r="Y36" s="620"/>
      <c r="Z36" s="620"/>
      <c r="AA36" s="620"/>
      <c r="AB36" s="621"/>
      <c r="AC36" s="451" t="s">
        <v>208</v>
      </c>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2"/>
      <c r="BK36" s="452"/>
      <c r="BL36" s="452"/>
      <c r="BM36" s="452"/>
      <c r="BN36" s="452"/>
      <c r="BO36" s="452"/>
      <c r="BP36" s="452"/>
      <c r="BQ36" s="452"/>
      <c r="BR36" s="452"/>
      <c r="BS36" s="452"/>
      <c r="BT36" s="452"/>
      <c r="BU36" s="452"/>
      <c r="BV36" s="452"/>
      <c r="BW36" s="452"/>
      <c r="BX36" s="452"/>
      <c r="BY36" s="452"/>
      <c r="BZ36" s="452"/>
      <c r="CA36" s="452"/>
      <c r="CB36" s="452"/>
      <c r="CC36" s="452"/>
      <c r="CD36" s="452"/>
      <c r="CE36" s="452"/>
      <c r="CF36" s="452"/>
      <c r="CG36" s="609" t="s">
        <v>468</v>
      </c>
      <c r="CH36" s="610"/>
      <c r="CI36" s="610"/>
      <c r="CJ36" s="610"/>
      <c r="CK36" s="610"/>
      <c r="CL36" s="610"/>
      <c r="CM36" s="610"/>
      <c r="CN36" s="610"/>
      <c r="CO36" s="611"/>
    </row>
    <row r="37" spans="1:105" ht="21" customHeight="1">
      <c r="F37" s="592">
        <v>16</v>
      </c>
      <c r="G37" s="593"/>
      <c r="H37" s="627" t="s">
        <v>210</v>
      </c>
      <c r="I37" s="628"/>
      <c r="J37" s="628"/>
      <c r="K37" s="628"/>
      <c r="L37" s="628"/>
      <c r="M37" s="628"/>
      <c r="N37" s="628"/>
      <c r="O37" s="628"/>
      <c r="P37" s="629"/>
      <c r="Q37" s="635" t="s">
        <v>417</v>
      </c>
      <c r="R37" s="636"/>
      <c r="S37" s="636"/>
      <c r="T37" s="636"/>
      <c r="U37" s="636"/>
      <c r="V37" s="636"/>
      <c r="W37" s="636"/>
      <c r="X37" s="636"/>
      <c r="Y37" s="636"/>
      <c r="Z37" s="636"/>
      <c r="AA37" s="636"/>
      <c r="AB37" s="637"/>
      <c r="AC37" s="645" t="s">
        <v>211</v>
      </c>
      <c r="AD37" s="646"/>
      <c r="AE37" s="646"/>
      <c r="AF37" s="646"/>
      <c r="AG37" s="646"/>
      <c r="AH37" s="646"/>
      <c r="AI37" s="646"/>
      <c r="AJ37" s="646"/>
      <c r="AK37" s="646"/>
      <c r="AL37" s="646"/>
      <c r="AM37" s="646"/>
      <c r="AN37" s="646"/>
      <c r="AO37" s="646"/>
      <c r="AP37" s="646"/>
      <c r="AQ37" s="646"/>
      <c r="AR37" s="646"/>
      <c r="AS37" s="646"/>
      <c r="AT37" s="646"/>
      <c r="AU37" s="646"/>
      <c r="AV37" s="646"/>
      <c r="AW37" s="647"/>
      <c r="AX37" s="314"/>
      <c r="AY37" s="315" t="s">
        <v>212</v>
      </c>
      <c r="AZ37" s="315"/>
      <c r="BA37" s="315"/>
      <c r="BB37" s="315"/>
      <c r="BC37" s="315" t="s">
        <v>213</v>
      </c>
      <c r="BD37" s="315"/>
      <c r="BE37" s="315"/>
      <c r="BF37" s="315"/>
      <c r="BG37" s="315"/>
      <c r="BH37" s="315" t="s">
        <v>214</v>
      </c>
      <c r="BI37" s="315"/>
      <c r="BJ37" s="315"/>
      <c r="BK37" s="315"/>
      <c r="BL37" s="315"/>
      <c r="BM37" s="315"/>
      <c r="BN37" s="315"/>
      <c r="BO37" s="315"/>
      <c r="BP37" s="315"/>
      <c r="BQ37" s="315"/>
      <c r="BR37" s="316"/>
      <c r="BS37" s="315"/>
      <c r="BT37" s="315" t="s">
        <v>215</v>
      </c>
      <c r="BU37" s="315"/>
      <c r="BV37" s="315"/>
      <c r="BW37" s="315"/>
      <c r="BX37" s="315"/>
      <c r="BY37" s="315"/>
      <c r="BZ37" s="315"/>
      <c r="CA37" s="315"/>
      <c r="CB37" s="315"/>
      <c r="CC37" s="315"/>
      <c r="CD37" s="315"/>
      <c r="CE37" s="315"/>
      <c r="CF37" s="315"/>
      <c r="CG37" s="684" t="s">
        <v>418</v>
      </c>
      <c r="CH37" s="685"/>
      <c r="CI37" s="685"/>
      <c r="CJ37" s="685"/>
      <c r="CK37" s="685"/>
      <c r="CL37" s="685"/>
      <c r="CM37" s="685"/>
      <c r="CN37" s="685"/>
      <c r="CO37" s="686"/>
    </row>
    <row r="38" spans="1:105" ht="21" customHeight="1">
      <c r="F38" s="594"/>
      <c r="G38" s="595"/>
      <c r="H38" s="630"/>
      <c r="I38" s="631"/>
      <c r="J38" s="631"/>
      <c r="K38" s="631"/>
      <c r="L38" s="631"/>
      <c r="M38" s="631"/>
      <c r="N38" s="631"/>
      <c r="O38" s="631"/>
      <c r="P38" s="632"/>
      <c r="Q38" s="638"/>
      <c r="R38" s="639"/>
      <c r="S38" s="639"/>
      <c r="T38" s="639"/>
      <c r="U38" s="639"/>
      <c r="V38" s="639"/>
      <c r="W38" s="639"/>
      <c r="X38" s="639"/>
      <c r="Y38" s="639"/>
      <c r="Z38" s="639"/>
      <c r="AA38" s="639"/>
      <c r="AB38" s="640"/>
      <c r="AC38" s="648"/>
      <c r="AD38" s="649"/>
      <c r="AE38" s="649"/>
      <c r="AF38" s="649"/>
      <c r="AG38" s="649"/>
      <c r="AH38" s="649"/>
      <c r="AI38" s="649"/>
      <c r="AJ38" s="649"/>
      <c r="AK38" s="649"/>
      <c r="AL38" s="649"/>
      <c r="AM38" s="649"/>
      <c r="AN38" s="649"/>
      <c r="AO38" s="649"/>
      <c r="AP38" s="649"/>
      <c r="AQ38" s="649"/>
      <c r="AR38" s="649"/>
      <c r="AS38" s="649"/>
      <c r="AT38" s="649"/>
      <c r="AU38" s="649"/>
      <c r="AV38" s="649"/>
      <c r="AW38" s="650"/>
      <c r="AX38" s="202"/>
      <c r="AY38" s="198" t="s">
        <v>216</v>
      </c>
      <c r="AZ38" s="198"/>
      <c r="BA38" s="198"/>
      <c r="BB38" s="198"/>
      <c r="BC38" s="198"/>
      <c r="BD38" s="198"/>
      <c r="BE38" s="198"/>
      <c r="BF38" s="198"/>
      <c r="BG38" s="198"/>
      <c r="BH38" s="198" t="s">
        <v>217</v>
      </c>
      <c r="BI38" s="198"/>
      <c r="BJ38" s="198"/>
      <c r="BK38" s="198"/>
      <c r="BL38" s="198"/>
      <c r="BM38" s="198"/>
      <c r="BN38" s="198"/>
      <c r="BO38" s="198"/>
      <c r="BP38" s="198"/>
      <c r="BQ38" s="198"/>
      <c r="BS38" s="198"/>
      <c r="BT38" s="198" t="s">
        <v>218</v>
      </c>
      <c r="BU38" s="198"/>
      <c r="BV38" s="198"/>
      <c r="BW38" s="198"/>
      <c r="BX38" s="198"/>
      <c r="BY38" s="198"/>
      <c r="BZ38" s="198"/>
      <c r="CA38" s="198"/>
      <c r="CB38" s="198"/>
      <c r="CC38" s="198"/>
      <c r="CD38" s="198"/>
      <c r="CE38" s="198"/>
      <c r="CF38" s="198"/>
      <c r="CG38" s="687"/>
      <c r="CH38" s="688"/>
      <c r="CI38" s="688"/>
      <c r="CJ38" s="688"/>
      <c r="CK38" s="688"/>
      <c r="CL38" s="688"/>
      <c r="CM38" s="688"/>
      <c r="CN38" s="688"/>
      <c r="CO38" s="689"/>
    </row>
    <row r="39" spans="1:105" ht="37.200000000000003" customHeight="1">
      <c r="F39" s="594"/>
      <c r="G39" s="595"/>
      <c r="H39" s="630"/>
      <c r="I39" s="631"/>
      <c r="J39" s="631"/>
      <c r="K39" s="631"/>
      <c r="L39" s="631"/>
      <c r="M39" s="631"/>
      <c r="N39" s="631"/>
      <c r="O39" s="631"/>
      <c r="P39" s="632"/>
      <c r="Q39" s="638"/>
      <c r="R39" s="639"/>
      <c r="S39" s="639"/>
      <c r="T39" s="639"/>
      <c r="U39" s="639"/>
      <c r="V39" s="639"/>
      <c r="W39" s="639"/>
      <c r="X39" s="639"/>
      <c r="Y39" s="639"/>
      <c r="Z39" s="639"/>
      <c r="AA39" s="639"/>
      <c r="AB39" s="640"/>
      <c r="AC39" s="648" t="s">
        <v>219</v>
      </c>
      <c r="AD39" s="649"/>
      <c r="AE39" s="649"/>
      <c r="AF39" s="649"/>
      <c r="AG39" s="649"/>
      <c r="AH39" s="649"/>
      <c r="AI39" s="649"/>
      <c r="AJ39" s="649"/>
      <c r="AK39" s="649"/>
      <c r="AL39" s="649"/>
      <c r="AM39" s="649"/>
      <c r="AN39" s="649"/>
      <c r="AO39" s="649"/>
      <c r="AP39" s="649"/>
      <c r="AQ39" s="649"/>
      <c r="AR39" s="649"/>
      <c r="AS39" s="649"/>
      <c r="AT39" s="649"/>
      <c r="AU39" s="649"/>
      <c r="AV39" s="649"/>
      <c r="AW39" s="650"/>
      <c r="AX39" s="203"/>
      <c r="AY39" s="204" t="s">
        <v>212</v>
      </c>
      <c r="AZ39" s="204"/>
      <c r="BA39" s="204"/>
      <c r="BB39" s="204"/>
      <c r="BC39" s="204"/>
      <c r="BD39" s="204"/>
      <c r="BE39" s="204"/>
      <c r="BF39" s="204"/>
      <c r="BG39" s="204"/>
      <c r="BH39" s="204"/>
      <c r="BI39" s="204"/>
      <c r="BJ39" s="204"/>
      <c r="BK39" s="204"/>
      <c r="BL39" s="204" t="s">
        <v>220</v>
      </c>
      <c r="BM39" s="204"/>
      <c r="BN39" s="204"/>
      <c r="BO39" s="204"/>
      <c r="BP39" s="204"/>
      <c r="BQ39" s="204"/>
      <c r="BR39" s="204"/>
      <c r="BS39" s="204"/>
      <c r="BT39" s="204"/>
      <c r="BU39" s="204"/>
      <c r="BV39" s="204"/>
      <c r="BW39" s="204"/>
      <c r="BX39" s="204"/>
      <c r="BY39" s="204"/>
      <c r="BZ39" s="204"/>
      <c r="CA39" s="204"/>
      <c r="CB39" s="204"/>
      <c r="CC39" s="204"/>
      <c r="CD39" s="204"/>
      <c r="CE39" s="204"/>
      <c r="CF39" s="204"/>
      <c r="CG39" s="687"/>
      <c r="CH39" s="688"/>
      <c r="CI39" s="688"/>
      <c r="CJ39" s="688"/>
      <c r="CK39" s="688"/>
      <c r="CL39" s="688"/>
      <c r="CM39" s="688"/>
      <c r="CN39" s="688"/>
      <c r="CO39" s="689"/>
    </row>
    <row r="40" spans="1:105" ht="33.9" customHeight="1">
      <c r="F40" s="596"/>
      <c r="G40" s="595"/>
      <c r="H40" s="631"/>
      <c r="I40" s="631"/>
      <c r="J40" s="631"/>
      <c r="K40" s="631"/>
      <c r="L40" s="631"/>
      <c r="M40" s="631"/>
      <c r="N40" s="631"/>
      <c r="O40" s="631"/>
      <c r="P40" s="632"/>
      <c r="Q40" s="641"/>
      <c r="R40" s="639"/>
      <c r="S40" s="639"/>
      <c r="T40" s="639"/>
      <c r="U40" s="639"/>
      <c r="V40" s="639"/>
      <c r="W40" s="639"/>
      <c r="X40" s="639"/>
      <c r="Y40" s="639"/>
      <c r="Z40" s="639"/>
      <c r="AA40" s="639"/>
      <c r="AB40" s="640"/>
      <c r="AC40" s="648" t="s">
        <v>221</v>
      </c>
      <c r="AD40" s="649"/>
      <c r="AE40" s="649"/>
      <c r="AF40" s="649"/>
      <c r="AG40" s="649"/>
      <c r="AH40" s="649"/>
      <c r="AI40" s="649"/>
      <c r="AJ40" s="649"/>
      <c r="AK40" s="649"/>
      <c r="AL40" s="649"/>
      <c r="AM40" s="649"/>
      <c r="AN40" s="649"/>
      <c r="AO40" s="649"/>
      <c r="AP40" s="649"/>
      <c r="AQ40" s="649"/>
      <c r="AR40" s="649"/>
      <c r="AS40" s="649"/>
      <c r="AT40" s="649"/>
      <c r="AU40" s="649"/>
      <c r="AV40" s="649"/>
      <c r="AW40" s="650"/>
      <c r="AX40" s="203"/>
      <c r="AY40" s="204" t="s">
        <v>222</v>
      </c>
      <c r="AZ40" s="204"/>
      <c r="BA40" s="204"/>
      <c r="BB40" s="204"/>
      <c r="BC40" s="204"/>
      <c r="BD40" s="204"/>
      <c r="BE40" s="204"/>
      <c r="BF40" s="204"/>
      <c r="BG40" s="204"/>
      <c r="BH40" s="204"/>
      <c r="BI40" s="204"/>
      <c r="BJ40" s="204"/>
      <c r="BK40" s="204"/>
      <c r="BL40" s="204" t="s">
        <v>223</v>
      </c>
      <c r="BM40" s="204"/>
      <c r="BN40" s="204"/>
      <c r="BO40" s="204"/>
      <c r="BP40" s="204"/>
      <c r="BQ40" s="204"/>
      <c r="BR40" s="204"/>
      <c r="BS40" s="204"/>
      <c r="BT40" s="204"/>
      <c r="BU40" s="204"/>
      <c r="BV40" s="204"/>
      <c r="BW40" s="204"/>
      <c r="BX40" s="204"/>
      <c r="BY40" s="204"/>
      <c r="BZ40" s="204"/>
      <c r="CA40" s="204"/>
      <c r="CB40" s="204"/>
      <c r="CC40" s="204"/>
      <c r="CD40" s="204"/>
      <c r="CE40" s="204"/>
      <c r="CF40" s="204"/>
      <c r="CG40" s="687"/>
      <c r="CH40" s="688"/>
      <c r="CI40" s="688"/>
      <c r="CJ40" s="688"/>
      <c r="CK40" s="688"/>
      <c r="CL40" s="688"/>
      <c r="CM40" s="688"/>
      <c r="CN40" s="688"/>
      <c r="CO40" s="689"/>
    </row>
    <row r="41" spans="1:105" ht="33.9" customHeight="1">
      <c r="F41" s="596"/>
      <c r="G41" s="595"/>
      <c r="H41" s="631"/>
      <c r="I41" s="631"/>
      <c r="J41" s="631"/>
      <c r="K41" s="631"/>
      <c r="L41" s="631"/>
      <c r="M41" s="631"/>
      <c r="N41" s="631"/>
      <c r="O41" s="631"/>
      <c r="P41" s="632"/>
      <c r="Q41" s="641"/>
      <c r="R41" s="639"/>
      <c r="S41" s="639"/>
      <c r="T41" s="639"/>
      <c r="U41" s="639"/>
      <c r="V41" s="639"/>
      <c r="W41" s="639"/>
      <c r="X41" s="639"/>
      <c r="Y41" s="639"/>
      <c r="Z41" s="639"/>
      <c r="AA41" s="639"/>
      <c r="AB41" s="640"/>
      <c r="AC41" s="648" t="s">
        <v>224</v>
      </c>
      <c r="AD41" s="649"/>
      <c r="AE41" s="649"/>
      <c r="AF41" s="649"/>
      <c r="AG41" s="649"/>
      <c r="AH41" s="649"/>
      <c r="AI41" s="649"/>
      <c r="AJ41" s="649"/>
      <c r="AK41" s="649"/>
      <c r="AL41" s="649"/>
      <c r="AM41" s="649"/>
      <c r="AN41" s="649"/>
      <c r="AO41" s="649"/>
      <c r="AP41" s="649"/>
      <c r="AQ41" s="649"/>
      <c r="AR41" s="649"/>
      <c r="AS41" s="649"/>
      <c r="AT41" s="649"/>
      <c r="AU41" s="649"/>
      <c r="AV41" s="649"/>
      <c r="AW41" s="650"/>
      <c r="AX41" s="203"/>
      <c r="AY41" s="204" t="s">
        <v>212</v>
      </c>
      <c r="AZ41" s="204"/>
      <c r="BA41" s="204"/>
      <c r="BB41" s="204"/>
      <c r="BC41" s="204"/>
      <c r="BD41" s="204"/>
      <c r="BE41" s="204"/>
      <c r="BF41" s="204"/>
      <c r="BG41" s="204"/>
      <c r="BH41" s="204"/>
      <c r="BI41" s="204"/>
      <c r="BJ41" s="204"/>
      <c r="BK41" s="204"/>
      <c r="BL41" s="204" t="s">
        <v>220</v>
      </c>
      <c r="BM41" s="204"/>
      <c r="BN41" s="204"/>
      <c r="BO41" s="204"/>
      <c r="BP41" s="204"/>
      <c r="BQ41" s="204"/>
      <c r="BR41" s="204"/>
      <c r="BS41" s="204"/>
      <c r="BT41" s="204"/>
      <c r="BU41" s="204"/>
      <c r="BV41" s="204"/>
      <c r="BW41" s="204"/>
      <c r="BX41" s="204"/>
      <c r="BY41" s="204"/>
      <c r="BZ41" s="204"/>
      <c r="CA41" s="204"/>
      <c r="CB41" s="204"/>
      <c r="CC41" s="204"/>
      <c r="CD41" s="204"/>
      <c r="CE41" s="204"/>
      <c r="CF41" s="204"/>
      <c r="CG41" s="687"/>
      <c r="CH41" s="688"/>
      <c r="CI41" s="688"/>
      <c r="CJ41" s="688"/>
      <c r="CK41" s="688"/>
      <c r="CL41" s="688"/>
      <c r="CM41" s="688"/>
      <c r="CN41" s="688"/>
      <c r="CO41" s="689"/>
    </row>
    <row r="42" spans="1:105" ht="33.9" customHeight="1">
      <c r="F42" s="596"/>
      <c r="G42" s="595"/>
      <c r="H42" s="631"/>
      <c r="I42" s="631"/>
      <c r="J42" s="631"/>
      <c r="K42" s="631"/>
      <c r="L42" s="631"/>
      <c r="M42" s="631"/>
      <c r="N42" s="631"/>
      <c r="O42" s="631"/>
      <c r="P42" s="632"/>
      <c r="Q42" s="641"/>
      <c r="R42" s="639"/>
      <c r="S42" s="639"/>
      <c r="T42" s="639"/>
      <c r="U42" s="639"/>
      <c r="V42" s="639"/>
      <c r="W42" s="639"/>
      <c r="X42" s="639"/>
      <c r="Y42" s="639"/>
      <c r="Z42" s="639"/>
      <c r="AA42" s="639"/>
      <c r="AB42" s="640"/>
      <c r="AC42" s="648" t="s">
        <v>225</v>
      </c>
      <c r="AD42" s="649"/>
      <c r="AE42" s="649"/>
      <c r="AF42" s="649"/>
      <c r="AG42" s="649"/>
      <c r="AH42" s="649"/>
      <c r="AI42" s="649"/>
      <c r="AJ42" s="649"/>
      <c r="AK42" s="649"/>
      <c r="AL42" s="649"/>
      <c r="AM42" s="649"/>
      <c r="AN42" s="649"/>
      <c r="AO42" s="649"/>
      <c r="AP42" s="649"/>
      <c r="AQ42" s="649"/>
      <c r="AR42" s="649"/>
      <c r="AS42" s="649"/>
      <c r="AT42" s="649"/>
      <c r="AU42" s="649"/>
      <c r="AV42" s="649"/>
      <c r="AW42" s="650"/>
      <c r="AX42" s="203"/>
      <c r="AY42" s="204" t="s">
        <v>212</v>
      </c>
      <c r="AZ42" s="204"/>
      <c r="BA42" s="204"/>
      <c r="BB42" s="204"/>
      <c r="BC42" s="204"/>
      <c r="BD42" s="205" t="s">
        <v>226</v>
      </c>
      <c r="BE42" s="204"/>
      <c r="BF42" s="204"/>
      <c r="BG42" s="204"/>
      <c r="BH42" s="204"/>
      <c r="BI42" s="204"/>
      <c r="BJ42" s="205" t="s">
        <v>227</v>
      </c>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687"/>
      <c r="CH42" s="688"/>
      <c r="CI42" s="688"/>
      <c r="CJ42" s="688"/>
      <c r="CK42" s="688"/>
      <c r="CL42" s="688"/>
      <c r="CM42" s="688"/>
      <c r="CN42" s="688"/>
      <c r="CO42" s="689"/>
    </row>
    <row r="43" spans="1:105" ht="33.9" customHeight="1">
      <c r="F43" s="596"/>
      <c r="G43" s="595"/>
      <c r="H43" s="631"/>
      <c r="I43" s="631"/>
      <c r="J43" s="631"/>
      <c r="K43" s="631"/>
      <c r="L43" s="631"/>
      <c r="M43" s="631"/>
      <c r="N43" s="631"/>
      <c r="O43" s="631"/>
      <c r="P43" s="632"/>
      <c r="Q43" s="641"/>
      <c r="R43" s="639"/>
      <c r="S43" s="639"/>
      <c r="T43" s="639"/>
      <c r="U43" s="639"/>
      <c r="V43" s="639"/>
      <c r="W43" s="639"/>
      <c r="X43" s="639"/>
      <c r="Y43" s="639"/>
      <c r="Z43" s="639"/>
      <c r="AA43" s="639"/>
      <c r="AB43" s="640"/>
      <c r="AC43" s="648" t="s">
        <v>228</v>
      </c>
      <c r="AD43" s="649"/>
      <c r="AE43" s="649"/>
      <c r="AF43" s="649"/>
      <c r="AG43" s="649"/>
      <c r="AH43" s="649"/>
      <c r="AI43" s="649"/>
      <c r="AJ43" s="649"/>
      <c r="AK43" s="649"/>
      <c r="AL43" s="649"/>
      <c r="AM43" s="649"/>
      <c r="AN43" s="649"/>
      <c r="AO43" s="649"/>
      <c r="AP43" s="649"/>
      <c r="AQ43" s="649"/>
      <c r="AR43" s="649"/>
      <c r="AS43" s="649"/>
      <c r="AT43" s="649"/>
      <c r="AU43" s="649"/>
      <c r="AV43" s="649"/>
      <c r="AW43" s="650"/>
      <c r="AX43" s="206"/>
      <c r="AY43" s="205" t="s">
        <v>229</v>
      </c>
      <c r="AZ43" s="205"/>
      <c r="BA43" s="205"/>
      <c r="BB43" s="205" t="s">
        <v>230</v>
      </c>
      <c r="BC43" s="205"/>
      <c r="BD43" s="205"/>
      <c r="BE43" s="205"/>
      <c r="BF43" s="205"/>
      <c r="BG43" s="205" t="s">
        <v>231</v>
      </c>
      <c r="BH43" s="205"/>
      <c r="BI43" s="205"/>
      <c r="BJ43" s="205"/>
      <c r="BK43" s="205"/>
      <c r="BL43" s="205" t="s">
        <v>232</v>
      </c>
      <c r="BM43" s="205"/>
      <c r="BN43" s="205"/>
      <c r="BO43" s="205"/>
      <c r="BP43" s="205"/>
      <c r="BQ43" s="205"/>
      <c r="BR43" s="205"/>
      <c r="BS43" s="205"/>
      <c r="BT43" s="205" t="s">
        <v>233</v>
      </c>
      <c r="BU43" s="205"/>
      <c r="BV43" s="205"/>
      <c r="BW43" s="205"/>
      <c r="BX43" s="205"/>
      <c r="BY43" s="205"/>
      <c r="BZ43" s="205"/>
      <c r="CA43" s="205"/>
      <c r="CB43" s="205"/>
      <c r="CC43" s="205"/>
      <c r="CD43" s="205"/>
      <c r="CE43" s="205"/>
      <c r="CF43" s="205"/>
      <c r="CG43" s="687"/>
      <c r="CH43" s="688"/>
      <c r="CI43" s="688"/>
      <c r="CJ43" s="688"/>
      <c r="CK43" s="688"/>
      <c r="CL43" s="688"/>
      <c r="CM43" s="688"/>
      <c r="CN43" s="688"/>
      <c r="CO43" s="689"/>
    </row>
    <row r="44" spans="1:105" ht="33.9" customHeight="1">
      <c r="F44" s="596"/>
      <c r="G44" s="595"/>
      <c r="H44" s="631"/>
      <c r="I44" s="631"/>
      <c r="J44" s="631"/>
      <c r="K44" s="631"/>
      <c r="L44" s="631"/>
      <c r="M44" s="631"/>
      <c r="N44" s="631"/>
      <c r="O44" s="631"/>
      <c r="P44" s="632"/>
      <c r="Q44" s="641"/>
      <c r="R44" s="639"/>
      <c r="S44" s="639"/>
      <c r="T44" s="639"/>
      <c r="U44" s="639"/>
      <c r="V44" s="639"/>
      <c r="W44" s="639"/>
      <c r="X44" s="639"/>
      <c r="Y44" s="639"/>
      <c r="Z44" s="639"/>
      <c r="AA44" s="639"/>
      <c r="AB44" s="640"/>
      <c r="AC44" s="648" t="s">
        <v>234</v>
      </c>
      <c r="AD44" s="649"/>
      <c r="AE44" s="649"/>
      <c r="AF44" s="649"/>
      <c r="AG44" s="649"/>
      <c r="AH44" s="649"/>
      <c r="AI44" s="649"/>
      <c r="AJ44" s="649"/>
      <c r="AK44" s="649"/>
      <c r="AL44" s="649"/>
      <c r="AM44" s="649"/>
      <c r="AN44" s="649"/>
      <c r="AO44" s="649"/>
      <c r="AP44" s="649"/>
      <c r="AQ44" s="649"/>
      <c r="AR44" s="649"/>
      <c r="AS44" s="649"/>
      <c r="AT44" s="649"/>
      <c r="AU44" s="649"/>
      <c r="AV44" s="649"/>
      <c r="AW44" s="650"/>
      <c r="AX44" s="206"/>
      <c r="AY44" s="205" t="s">
        <v>229</v>
      </c>
      <c r="AZ44" s="205"/>
      <c r="BA44" s="205"/>
      <c r="BB44" s="205"/>
      <c r="BC44" s="205"/>
      <c r="BD44" s="205" t="s">
        <v>253</v>
      </c>
      <c r="BE44" s="205"/>
      <c r="BF44" s="205"/>
      <c r="BG44" s="205"/>
      <c r="BH44" s="205"/>
      <c r="BI44" s="205"/>
      <c r="BJ44" s="205" t="s">
        <v>254</v>
      </c>
      <c r="BK44" s="205"/>
      <c r="BL44" s="205"/>
      <c r="BM44" s="205"/>
      <c r="BN44" s="205"/>
      <c r="BO44" s="205"/>
      <c r="BP44" s="205"/>
      <c r="BQ44" s="205"/>
      <c r="BR44" s="205"/>
      <c r="BS44" s="205"/>
      <c r="BT44" s="205"/>
      <c r="BU44" s="205"/>
      <c r="BV44" s="205"/>
      <c r="BW44" s="205"/>
      <c r="BX44" s="205"/>
      <c r="BY44" s="205"/>
      <c r="BZ44" s="205"/>
      <c r="CA44" s="205"/>
      <c r="CB44" s="207"/>
      <c r="CC44" s="205"/>
      <c r="CD44" s="205"/>
      <c r="CE44" s="205"/>
      <c r="CF44" s="205"/>
      <c r="CG44" s="687"/>
      <c r="CH44" s="688"/>
      <c r="CI44" s="688"/>
      <c r="CJ44" s="688"/>
      <c r="CK44" s="688"/>
      <c r="CL44" s="688"/>
      <c r="CM44" s="688"/>
      <c r="CN44" s="688"/>
      <c r="CO44" s="689"/>
    </row>
    <row r="45" spans="1:105" ht="33.9" customHeight="1">
      <c r="F45" s="596"/>
      <c r="G45" s="595"/>
      <c r="H45" s="631"/>
      <c r="I45" s="631"/>
      <c r="J45" s="631"/>
      <c r="K45" s="631"/>
      <c r="L45" s="631"/>
      <c r="M45" s="631"/>
      <c r="N45" s="631"/>
      <c r="O45" s="631"/>
      <c r="P45" s="632"/>
      <c r="Q45" s="641"/>
      <c r="R45" s="639"/>
      <c r="S45" s="639"/>
      <c r="T45" s="639"/>
      <c r="U45" s="639"/>
      <c r="V45" s="639"/>
      <c r="W45" s="639"/>
      <c r="X45" s="639"/>
      <c r="Y45" s="639"/>
      <c r="Z45" s="639"/>
      <c r="AA45" s="639"/>
      <c r="AB45" s="640"/>
      <c r="AC45" s="648" t="s">
        <v>235</v>
      </c>
      <c r="AD45" s="649"/>
      <c r="AE45" s="649"/>
      <c r="AF45" s="649"/>
      <c r="AG45" s="649"/>
      <c r="AH45" s="649"/>
      <c r="AI45" s="649"/>
      <c r="AJ45" s="649"/>
      <c r="AK45" s="649"/>
      <c r="AL45" s="649"/>
      <c r="AM45" s="649"/>
      <c r="AN45" s="649"/>
      <c r="AO45" s="649"/>
      <c r="AP45" s="649"/>
      <c r="AQ45" s="649"/>
      <c r="AR45" s="649"/>
      <c r="AS45" s="649"/>
      <c r="AT45" s="649"/>
      <c r="AU45" s="649"/>
      <c r="AV45" s="649"/>
      <c r="AW45" s="650"/>
      <c r="AX45" s="203"/>
      <c r="AY45" s="204" t="s">
        <v>212</v>
      </c>
      <c r="AZ45" s="204"/>
      <c r="BA45" s="204"/>
      <c r="BB45" s="204"/>
      <c r="BC45" s="204"/>
      <c r="BD45" s="204"/>
      <c r="BE45" s="204"/>
      <c r="BF45" s="204"/>
      <c r="BG45" s="204"/>
      <c r="BH45" s="204"/>
      <c r="BI45" s="204"/>
      <c r="BJ45" s="204"/>
      <c r="BK45" s="205"/>
      <c r="BL45" s="204" t="s">
        <v>220</v>
      </c>
      <c r="BM45" s="204"/>
      <c r="BN45" s="205"/>
      <c r="BO45" s="205"/>
      <c r="BP45" s="205"/>
      <c r="BQ45" s="205"/>
      <c r="BR45" s="207"/>
      <c r="BS45" s="205"/>
      <c r="BT45" s="205"/>
      <c r="BU45" s="205"/>
      <c r="BV45" s="205"/>
      <c r="BW45" s="205"/>
      <c r="BX45" s="205"/>
      <c r="BY45" s="205"/>
      <c r="BZ45" s="205"/>
      <c r="CA45" s="205"/>
      <c r="CB45" s="207"/>
      <c r="CC45" s="205"/>
      <c r="CD45" s="205"/>
      <c r="CE45" s="205"/>
      <c r="CF45" s="205"/>
      <c r="CG45" s="687"/>
      <c r="CH45" s="688"/>
      <c r="CI45" s="688"/>
      <c r="CJ45" s="688"/>
      <c r="CK45" s="688"/>
      <c r="CL45" s="688"/>
      <c r="CM45" s="688"/>
      <c r="CN45" s="688"/>
      <c r="CO45" s="689"/>
    </row>
    <row r="46" spans="1:105" ht="33.9" customHeight="1">
      <c r="F46" s="596"/>
      <c r="G46" s="595"/>
      <c r="H46" s="631"/>
      <c r="I46" s="631"/>
      <c r="J46" s="631"/>
      <c r="K46" s="631"/>
      <c r="L46" s="631"/>
      <c r="M46" s="631"/>
      <c r="N46" s="631"/>
      <c r="O46" s="631"/>
      <c r="P46" s="632"/>
      <c r="Q46" s="641"/>
      <c r="R46" s="639"/>
      <c r="S46" s="639"/>
      <c r="T46" s="639"/>
      <c r="U46" s="639"/>
      <c r="V46" s="639"/>
      <c r="W46" s="639"/>
      <c r="X46" s="639"/>
      <c r="Y46" s="639"/>
      <c r="Z46" s="639"/>
      <c r="AA46" s="639"/>
      <c r="AB46" s="640"/>
      <c r="AC46" s="648" t="s">
        <v>236</v>
      </c>
      <c r="AD46" s="649"/>
      <c r="AE46" s="649"/>
      <c r="AF46" s="649"/>
      <c r="AG46" s="649"/>
      <c r="AH46" s="649"/>
      <c r="AI46" s="649"/>
      <c r="AJ46" s="649"/>
      <c r="AK46" s="649"/>
      <c r="AL46" s="649"/>
      <c r="AM46" s="649"/>
      <c r="AN46" s="649"/>
      <c r="AO46" s="649"/>
      <c r="AP46" s="649"/>
      <c r="AQ46" s="649"/>
      <c r="AR46" s="649"/>
      <c r="AS46" s="649"/>
      <c r="AT46" s="649"/>
      <c r="AU46" s="649"/>
      <c r="AV46" s="649"/>
      <c r="AW46" s="650"/>
      <c r="AX46" s="203"/>
      <c r="AY46" s="204" t="s">
        <v>212</v>
      </c>
      <c r="AZ46" s="204"/>
      <c r="BA46" s="204"/>
      <c r="BB46" s="204"/>
      <c r="BC46" s="204"/>
      <c r="BD46" s="204"/>
      <c r="BE46" s="204"/>
      <c r="BF46" s="204"/>
      <c r="BG46" s="204"/>
      <c r="BH46" s="204"/>
      <c r="BI46" s="204"/>
      <c r="BJ46" s="204"/>
      <c r="BK46" s="205"/>
      <c r="BL46" s="204" t="s">
        <v>220</v>
      </c>
      <c r="BM46" s="204"/>
      <c r="BN46" s="205"/>
      <c r="BO46" s="205"/>
      <c r="BP46" s="205"/>
      <c r="BQ46" s="205"/>
      <c r="BR46" s="207"/>
      <c r="BS46" s="205"/>
      <c r="BT46" s="205"/>
      <c r="BU46" s="205"/>
      <c r="BV46" s="205"/>
      <c r="BW46" s="205"/>
      <c r="BX46" s="205"/>
      <c r="BY46" s="205"/>
      <c r="BZ46" s="205"/>
      <c r="CA46" s="205"/>
      <c r="CB46" s="207"/>
      <c r="CC46" s="205"/>
      <c r="CD46" s="205"/>
      <c r="CE46" s="205"/>
      <c r="CF46" s="205"/>
      <c r="CG46" s="687"/>
      <c r="CH46" s="688"/>
      <c r="CI46" s="688"/>
      <c r="CJ46" s="688"/>
      <c r="CK46" s="688"/>
      <c r="CL46" s="688"/>
      <c r="CM46" s="688"/>
      <c r="CN46" s="688"/>
      <c r="CO46" s="689"/>
    </row>
    <row r="47" spans="1:105" ht="33.9" customHeight="1">
      <c r="F47" s="596"/>
      <c r="G47" s="595"/>
      <c r="H47" s="631"/>
      <c r="I47" s="631"/>
      <c r="J47" s="631"/>
      <c r="K47" s="631"/>
      <c r="L47" s="631"/>
      <c r="M47" s="631"/>
      <c r="N47" s="631"/>
      <c r="O47" s="631"/>
      <c r="P47" s="632"/>
      <c r="Q47" s="641"/>
      <c r="R47" s="639"/>
      <c r="S47" s="639"/>
      <c r="T47" s="639"/>
      <c r="U47" s="639"/>
      <c r="V47" s="639"/>
      <c r="W47" s="639"/>
      <c r="X47" s="639"/>
      <c r="Y47" s="639"/>
      <c r="Z47" s="639"/>
      <c r="AA47" s="639"/>
      <c r="AB47" s="640"/>
      <c r="AC47" s="648" t="s">
        <v>237</v>
      </c>
      <c r="AD47" s="649"/>
      <c r="AE47" s="649"/>
      <c r="AF47" s="649"/>
      <c r="AG47" s="649"/>
      <c r="AH47" s="649"/>
      <c r="AI47" s="649"/>
      <c r="AJ47" s="649"/>
      <c r="AK47" s="649"/>
      <c r="AL47" s="649"/>
      <c r="AM47" s="649"/>
      <c r="AN47" s="649"/>
      <c r="AO47" s="649"/>
      <c r="AP47" s="649"/>
      <c r="AQ47" s="649"/>
      <c r="AR47" s="649"/>
      <c r="AS47" s="649"/>
      <c r="AT47" s="649"/>
      <c r="AU47" s="649"/>
      <c r="AV47" s="649"/>
      <c r="AW47" s="650"/>
      <c r="AX47" s="203"/>
      <c r="AY47" s="204" t="s">
        <v>212</v>
      </c>
      <c r="AZ47" s="204"/>
      <c r="BA47" s="204"/>
      <c r="BB47" s="204"/>
      <c r="BC47" s="204"/>
      <c r="BD47" s="204"/>
      <c r="BE47" s="204"/>
      <c r="BF47" s="204"/>
      <c r="BG47" s="204"/>
      <c r="BH47" s="204"/>
      <c r="BI47" s="204"/>
      <c r="BJ47" s="204"/>
      <c r="BK47" s="205"/>
      <c r="BL47" s="204" t="s">
        <v>220</v>
      </c>
      <c r="BM47" s="204"/>
      <c r="BN47" s="205"/>
      <c r="BO47" s="205"/>
      <c r="BP47" s="205"/>
      <c r="BQ47" s="205"/>
      <c r="BR47" s="207"/>
      <c r="BS47" s="205"/>
      <c r="BT47" s="205"/>
      <c r="BU47" s="205"/>
      <c r="BV47" s="205"/>
      <c r="BW47" s="205"/>
      <c r="BX47" s="205"/>
      <c r="BY47" s="205"/>
      <c r="BZ47" s="205"/>
      <c r="CA47" s="205"/>
      <c r="CB47" s="207"/>
      <c r="CC47" s="205"/>
      <c r="CD47" s="205"/>
      <c r="CE47" s="205"/>
      <c r="CF47" s="205"/>
      <c r="CG47" s="687"/>
      <c r="CH47" s="688"/>
      <c r="CI47" s="688"/>
      <c r="CJ47" s="688"/>
      <c r="CK47" s="688"/>
      <c r="CL47" s="688"/>
      <c r="CM47" s="688"/>
      <c r="CN47" s="688"/>
      <c r="CO47" s="689"/>
    </row>
    <row r="48" spans="1:105" ht="33.9" customHeight="1">
      <c r="F48" s="596"/>
      <c r="G48" s="595"/>
      <c r="H48" s="631"/>
      <c r="I48" s="631"/>
      <c r="J48" s="631"/>
      <c r="K48" s="631"/>
      <c r="L48" s="631"/>
      <c r="M48" s="631"/>
      <c r="N48" s="631"/>
      <c r="O48" s="631"/>
      <c r="P48" s="632"/>
      <c r="Q48" s="641"/>
      <c r="R48" s="639"/>
      <c r="S48" s="639"/>
      <c r="T48" s="639"/>
      <c r="U48" s="639"/>
      <c r="V48" s="639"/>
      <c r="W48" s="639"/>
      <c r="X48" s="639"/>
      <c r="Y48" s="639"/>
      <c r="Z48" s="639"/>
      <c r="AA48" s="639"/>
      <c r="AB48" s="640"/>
      <c r="AC48" s="648" t="s">
        <v>238</v>
      </c>
      <c r="AD48" s="649"/>
      <c r="AE48" s="649"/>
      <c r="AF48" s="649"/>
      <c r="AG48" s="649"/>
      <c r="AH48" s="649"/>
      <c r="AI48" s="649"/>
      <c r="AJ48" s="649"/>
      <c r="AK48" s="649"/>
      <c r="AL48" s="649"/>
      <c r="AM48" s="649"/>
      <c r="AN48" s="649"/>
      <c r="AO48" s="649"/>
      <c r="AP48" s="649"/>
      <c r="AQ48" s="649"/>
      <c r="AR48" s="649"/>
      <c r="AS48" s="649"/>
      <c r="AT48" s="649"/>
      <c r="AU48" s="649"/>
      <c r="AV48" s="649"/>
      <c r="AW48" s="650"/>
      <c r="AX48" s="203"/>
      <c r="AY48" s="204" t="s">
        <v>212</v>
      </c>
      <c r="AZ48" s="204"/>
      <c r="BA48" s="204"/>
      <c r="BB48" s="204"/>
      <c r="BC48" s="204"/>
      <c r="BD48" s="204"/>
      <c r="BE48" s="204"/>
      <c r="BF48" s="204"/>
      <c r="BG48" s="204"/>
      <c r="BH48" s="204"/>
      <c r="BI48" s="204"/>
      <c r="BJ48" s="204"/>
      <c r="BK48" s="205"/>
      <c r="BL48" s="204" t="s">
        <v>220</v>
      </c>
      <c r="BM48" s="204"/>
      <c r="BN48" s="205"/>
      <c r="BO48" s="205"/>
      <c r="BP48" s="205"/>
      <c r="BQ48" s="205"/>
      <c r="BR48" s="207"/>
      <c r="BS48" s="205"/>
      <c r="BT48" s="205"/>
      <c r="BU48" s="205"/>
      <c r="BV48" s="205"/>
      <c r="BW48" s="205"/>
      <c r="BX48" s="205"/>
      <c r="BY48" s="205"/>
      <c r="BZ48" s="205"/>
      <c r="CA48" s="205"/>
      <c r="CB48" s="207"/>
      <c r="CC48" s="205"/>
      <c r="CD48" s="205"/>
      <c r="CE48" s="205"/>
      <c r="CF48" s="205"/>
      <c r="CG48" s="687"/>
      <c r="CH48" s="688"/>
      <c r="CI48" s="688"/>
      <c r="CJ48" s="688"/>
      <c r="CK48" s="688"/>
      <c r="CL48" s="688"/>
      <c r="CM48" s="688"/>
      <c r="CN48" s="688"/>
      <c r="CO48" s="689"/>
    </row>
    <row r="49" spans="6:93" ht="33.9" customHeight="1">
      <c r="F49" s="596"/>
      <c r="G49" s="595"/>
      <c r="H49" s="631"/>
      <c r="I49" s="631"/>
      <c r="J49" s="631"/>
      <c r="K49" s="631"/>
      <c r="L49" s="631"/>
      <c r="M49" s="631"/>
      <c r="N49" s="631"/>
      <c r="O49" s="631"/>
      <c r="P49" s="632"/>
      <c r="Q49" s="641"/>
      <c r="R49" s="639"/>
      <c r="S49" s="639"/>
      <c r="T49" s="639"/>
      <c r="U49" s="639"/>
      <c r="V49" s="639"/>
      <c r="W49" s="639"/>
      <c r="X49" s="639"/>
      <c r="Y49" s="639"/>
      <c r="Z49" s="639"/>
      <c r="AA49" s="639"/>
      <c r="AB49" s="640"/>
      <c r="AC49" s="648" t="s">
        <v>239</v>
      </c>
      <c r="AD49" s="649"/>
      <c r="AE49" s="649"/>
      <c r="AF49" s="649"/>
      <c r="AG49" s="649"/>
      <c r="AH49" s="649"/>
      <c r="AI49" s="649"/>
      <c r="AJ49" s="649"/>
      <c r="AK49" s="649"/>
      <c r="AL49" s="649"/>
      <c r="AM49" s="649"/>
      <c r="AN49" s="649"/>
      <c r="AO49" s="649"/>
      <c r="AP49" s="649"/>
      <c r="AQ49" s="649"/>
      <c r="AR49" s="649"/>
      <c r="AS49" s="649"/>
      <c r="AT49" s="649"/>
      <c r="AU49" s="649"/>
      <c r="AV49" s="649"/>
      <c r="AW49" s="650"/>
      <c r="AX49" s="203"/>
      <c r="AY49" s="204" t="s">
        <v>212</v>
      </c>
      <c r="AZ49" s="204"/>
      <c r="BA49" s="204"/>
      <c r="BB49" s="204"/>
      <c r="BC49" s="204"/>
      <c r="BD49" s="204"/>
      <c r="BE49" s="204"/>
      <c r="BF49" s="204"/>
      <c r="BG49" s="204"/>
      <c r="BH49" s="204"/>
      <c r="BI49" s="204"/>
      <c r="BJ49" s="204"/>
      <c r="BK49" s="205"/>
      <c r="BL49" s="204" t="s">
        <v>220</v>
      </c>
      <c r="BM49" s="204"/>
      <c r="BN49" s="205"/>
      <c r="BO49" s="205"/>
      <c r="BP49" s="205"/>
      <c r="BQ49" s="205"/>
      <c r="BR49" s="207"/>
      <c r="BS49" s="205"/>
      <c r="BT49" s="205"/>
      <c r="BU49" s="205"/>
      <c r="BV49" s="205"/>
      <c r="BW49" s="205"/>
      <c r="BX49" s="205"/>
      <c r="BY49" s="205"/>
      <c r="BZ49" s="205"/>
      <c r="CA49" s="205"/>
      <c r="CB49" s="207"/>
      <c r="CC49" s="205"/>
      <c r="CD49" s="205"/>
      <c r="CE49" s="205"/>
      <c r="CF49" s="205"/>
      <c r="CG49" s="687"/>
      <c r="CH49" s="688"/>
      <c r="CI49" s="688"/>
      <c r="CJ49" s="688"/>
      <c r="CK49" s="688"/>
      <c r="CL49" s="688"/>
      <c r="CM49" s="688"/>
      <c r="CN49" s="688"/>
      <c r="CO49" s="689"/>
    </row>
    <row r="50" spans="6:93" ht="33.9" customHeight="1">
      <c r="F50" s="596"/>
      <c r="G50" s="595"/>
      <c r="H50" s="631"/>
      <c r="I50" s="631"/>
      <c r="J50" s="631"/>
      <c r="K50" s="631"/>
      <c r="L50" s="631"/>
      <c r="M50" s="631"/>
      <c r="N50" s="631"/>
      <c r="O50" s="631"/>
      <c r="P50" s="632"/>
      <c r="Q50" s="641"/>
      <c r="R50" s="639"/>
      <c r="S50" s="639"/>
      <c r="T50" s="639"/>
      <c r="U50" s="639"/>
      <c r="V50" s="639"/>
      <c r="W50" s="639"/>
      <c r="X50" s="639"/>
      <c r="Y50" s="639"/>
      <c r="Z50" s="639"/>
      <c r="AA50" s="639"/>
      <c r="AB50" s="640"/>
      <c r="AC50" s="648" t="s">
        <v>240</v>
      </c>
      <c r="AD50" s="649"/>
      <c r="AE50" s="649"/>
      <c r="AF50" s="649"/>
      <c r="AG50" s="649"/>
      <c r="AH50" s="649"/>
      <c r="AI50" s="649"/>
      <c r="AJ50" s="649"/>
      <c r="AK50" s="649"/>
      <c r="AL50" s="649"/>
      <c r="AM50" s="649"/>
      <c r="AN50" s="649"/>
      <c r="AO50" s="649"/>
      <c r="AP50" s="649"/>
      <c r="AQ50" s="649"/>
      <c r="AR50" s="649"/>
      <c r="AS50" s="649"/>
      <c r="AT50" s="649"/>
      <c r="AU50" s="649"/>
      <c r="AV50" s="649"/>
      <c r="AW50" s="650"/>
      <c r="AX50" s="203"/>
      <c r="AY50" s="204" t="s">
        <v>212</v>
      </c>
      <c r="AZ50" s="204"/>
      <c r="BA50" s="204"/>
      <c r="BB50" s="204"/>
      <c r="BC50" s="204"/>
      <c r="BD50" s="204"/>
      <c r="BE50" s="204"/>
      <c r="BF50" s="204"/>
      <c r="BG50" s="204"/>
      <c r="BH50" s="204"/>
      <c r="BI50" s="204"/>
      <c r="BJ50" s="204"/>
      <c r="BK50" s="205"/>
      <c r="BL50" s="204" t="s">
        <v>220</v>
      </c>
      <c r="BM50" s="204"/>
      <c r="BN50" s="205"/>
      <c r="BO50" s="205"/>
      <c r="BP50" s="205"/>
      <c r="BQ50" s="205"/>
      <c r="BR50" s="207"/>
      <c r="BS50" s="205"/>
      <c r="BT50" s="205"/>
      <c r="BU50" s="205"/>
      <c r="BV50" s="205"/>
      <c r="BW50" s="205"/>
      <c r="BX50" s="205"/>
      <c r="BY50" s="205"/>
      <c r="BZ50" s="205"/>
      <c r="CA50" s="205"/>
      <c r="CB50" s="207"/>
      <c r="CC50" s="205"/>
      <c r="CD50" s="205"/>
      <c r="CE50" s="205"/>
      <c r="CF50" s="205"/>
      <c r="CG50" s="687"/>
      <c r="CH50" s="688"/>
      <c r="CI50" s="688"/>
      <c r="CJ50" s="688"/>
      <c r="CK50" s="688"/>
      <c r="CL50" s="688"/>
      <c r="CM50" s="688"/>
      <c r="CN50" s="688"/>
      <c r="CO50" s="689"/>
    </row>
    <row r="51" spans="6:93" ht="33.9" customHeight="1">
      <c r="F51" s="596"/>
      <c r="G51" s="595"/>
      <c r="H51" s="631"/>
      <c r="I51" s="631"/>
      <c r="J51" s="631"/>
      <c r="K51" s="631"/>
      <c r="L51" s="631"/>
      <c r="M51" s="631"/>
      <c r="N51" s="631"/>
      <c r="O51" s="631"/>
      <c r="P51" s="632"/>
      <c r="Q51" s="641"/>
      <c r="R51" s="639"/>
      <c r="S51" s="639"/>
      <c r="T51" s="639"/>
      <c r="U51" s="639"/>
      <c r="V51" s="639"/>
      <c r="W51" s="639"/>
      <c r="X51" s="639"/>
      <c r="Y51" s="639"/>
      <c r="Z51" s="639"/>
      <c r="AA51" s="639"/>
      <c r="AB51" s="640"/>
      <c r="AC51" s="648" t="s">
        <v>241</v>
      </c>
      <c r="AD51" s="649"/>
      <c r="AE51" s="649"/>
      <c r="AF51" s="649"/>
      <c r="AG51" s="649"/>
      <c r="AH51" s="649"/>
      <c r="AI51" s="649"/>
      <c r="AJ51" s="649"/>
      <c r="AK51" s="649"/>
      <c r="AL51" s="649"/>
      <c r="AM51" s="649"/>
      <c r="AN51" s="649"/>
      <c r="AO51" s="649"/>
      <c r="AP51" s="649"/>
      <c r="AQ51" s="649"/>
      <c r="AR51" s="649"/>
      <c r="AS51" s="649"/>
      <c r="AT51" s="649"/>
      <c r="AU51" s="649"/>
      <c r="AV51" s="649"/>
      <c r="AW51" s="650"/>
      <c r="AX51" s="203"/>
      <c r="AY51" s="204" t="s">
        <v>212</v>
      </c>
      <c r="AZ51" s="204"/>
      <c r="BA51" s="204"/>
      <c r="BB51" s="204"/>
      <c r="BC51" s="204"/>
      <c r="BD51" s="204"/>
      <c r="BE51" s="204"/>
      <c r="BF51" s="204"/>
      <c r="BG51" s="204"/>
      <c r="BH51" s="204"/>
      <c r="BI51" s="204"/>
      <c r="BJ51" s="204"/>
      <c r="BK51" s="205"/>
      <c r="BL51" s="204" t="s">
        <v>220</v>
      </c>
      <c r="BM51" s="204"/>
      <c r="BN51" s="205"/>
      <c r="BO51" s="205"/>
      <c r="BP51" s="205"/>
      <c r="BQ51" s="205"/>
      <c r="BR51" s="207"/>
      <c r="BS51" s="205"/>
      <c r="BT51" s="205"/>
      <c r="BU51" s="205"/>
      <c r="BV51" s="205"/>
      <c r="BW51" s="205"/>
      <c r="BX51" s="205"/>
      <c r="BY51" s="205"/>
      <c r="BZ51" s="205"/>
      <c r="CA51" s="205"/>
      <c r="CB51" s="207"/>
      <c r="CC51" s="205"/>
      <c r="CD51" s="205"/>
      <c r="CE51" s="205"/>
      <c r="CF51" s="205"/>
      <c r="CG51" s="687"/>
      <c r="CH51" s="688"/>
      <c r="CI51" s="688"/>
      <c r="CJ51" s="688"/>
      <c r="CK51" s="688"/>
      <c r="CL51" s="688"/>
      <c r="CM51" s="688"/>
      <c r="CN51" s="688"/>
      <c r="CO51" s="689"/>
    </row>
    <row r="52" spans="6:93" ht="33.9" customHeight="1">
      <c r="F52" s="596"/>
      <c r="G52" s="595"/>
      <c r="H52" s="631"/>
      <c r="I52" s="631"/>
      <c r="J52" s="631"/>
      <c r="K52" s="631"/>
      <c r="L52" s="631"/>
      <c r="M52" s="631"/>
      <c r="N52" s="631"/>
      <c r="O52" s="631"/>
      <c r="P52" s="632"/>
      <c r="Q52" s="641"/>
      <c r="R52" s="639"/>
      <c r="S52" s="639"/>
      <c r="T52" s="639"/>
      <c r="U52" s="639"/>
      <c r="V52" s="639"/>
      <c r="W52" s="639"/>
      <c r="X52" s="639"/>
      <c r="Y52" s="639"/>
      <c r="Z52" s="639"/>
      <c r="AA52" s="639"/>
      <c r="AB52" s="640"/>
      <c r="AC52" s="648" t="s">
        <v>242</v>
      </c>
      <c r="AD52" s="649"/>
      <c r="AE52" s="649"/>
      <c r="AF52" s="649"/>
      <c r="AG52" s="649"/>
      <c r="AH52" s="649"/>
      <c r="AI52" s="649"/>
      <c r="AJ52" s="649"/>
      <c r="AK52" s="649"/>
      <c r="AL52" s="649"/>
      <c r="AM52" s="649"/>
      <c r="AN52" s="649"/>
      <c r="AO52" s="649"/>
      <c r="AP52" s="649"/>
      <c r="AQ52" s="649"/>
      <c r="AR52" s="649"/>
      <c r="AS52" s="649"/>
      <c r="AT52" s="649"/>
      <c r="AU52" s="649"/>
      <c r="AV52" s="649"/>
      <c r="AW52" s="650"/>
      <c r="AX52" s="206"/>
      <c r="AY52" s="205" t="s">
        <v>212</v>
      </c>
      <c r="AZ52" s="205"/>
      <c r="BA52" s="205"/>
      <c r="BB52" s="205"/>
      <c r="BC52" s="205"/>
      <c r="BD52" s="205" t="s">
        <v>243</v>
      </c>
      <c r="BE52" s="205"/>
      <c r="BF52" s="205"/>
      <c r="BG52" s="205"/>
      <c r="BH52" s="205"/>
      <c r="BI52" s="205"/>
      <c r="BJ52" s="205" t="s">
        <v>244</v>
      </c>
      <c r="BK52" s="205"/>
      <c r="BL52" s="205"/>
      <c r="BM52" s="205"/>
      <c r="BN52" s="205"/>
      <c r="BO52" s="205"/>
      <c r="BP52" s="205"/>
      <c r="BQ52" s="205"/>
      <c r="BR52" s="205"/>
      <c r="BS52" s="207"/>
      <c r="BT52" s="205" t="s">
        <v>245</v>
      </c>
      <c r="BU52" s="205"/>
      <c r="BV52" s="205"/>
      <c r="BW52" s="205"/>
      <c r="BX52" s="205"/>
      <c r="BY52" s="205"/>
      <c r="BZ52" s="205"/>
      <c r="CA52" s="205"/>
      <c r="CB52" s="207"/>
      <c r="CC52" s="205"/>
      <c r="CD52" s="205"/>
      <c r="CE52" s="205"/>
      <c r="CF52" s="205"/>
      <c r="CG52" s="687"/>
      <c r="CH52" s="688"/>
      <c r="CI52" s="688"/>
      <c r="CJ52" s="688"/>
      <c r="CK52" s="688"/>
      <c r="CL52" s="688"/>
      <c r="CM52" s="688"/>
      <c r="CN52" s="688"/>
      <c r="CO52" s="689"/>
    </row>
    <row r="53" spans="6:93" ht="33.9" customHeight="1">
      <c r="F53" s="596"/>
      <c r="G53" s="595"/>
      <c r="H53" s="631"/>
      <c r="I53" s="631"/>
      <c r="J53" s="631"/>
      <c r="K53" s="631"/>
      <c r="L53" s="631"/>
      <c r="M53" s="631"/>
      <c r="N53" s="631"/>
      <c r="O53" s="631"/>
      <c r="P53" s="632"/>
      <c r="Q53" s="641"/>
      <c r="R53" s="639"/>
      <c r="S53" s="639"/>
      <c r="T53" s="639"/>
      <c r="U53" s="639"/>
      <c r="V53" s="639"/>
      <c r="W53" s="639"/>
      <c r="X53" s="639"/>
      <c r="Y53" s="639"/>
      <c r="Z53" s="639"/>
      <c r="AA53" s="639"/>
      <c r="AB53" s="640"/>
      <c r="AC53" s="648" t="s">
        <v>246</v>
      </c>
      <c r="AD53" s="649"/>
      <c r="AE53" s="649"/>
      <c r="AF53" s="649"/>
      <c r="AG53" s="649"/>
      <c r="AH53" s="649"/>
      <c r="AI53" s="649"/>
      <c r="AJ53" s="649"/>
      <c r="AK53" s="649"/>
      <c r="AL53" s="649"/>
      <c r="AM53" s="649"/>
      <c r="AN53" s="649"/>
      <c r="AO53" s="649"/>
      <c r="AP53" s="649"/>
      <c r="AQ53" s="649"/>
      <c r="AR53" s="649"/>
      <c r="AS53" s="649"/>
      <c r="AT53" s="649"/>
      <c r="AU53" s="649"/>
      <c r="AV53" s="649"/>
      <c r="AW53" s="650"/>
      <c r="AX53" s="206"/>
      <c r="AY53" s="205" t="s">
        <v>229</v>
      </c>
      <c r="AZ53" s="205"/>
      <c r="BA53" s="205"/>
      <c r="BB53" s="205" t="s">
        <v>247</v>
      </c>
      <c r="BC53" s="205"/>
      <c r="BD53" s="205"/>
      <c r="BE53" s="205"/>
      <c r="BF53" s="205" t="s">
        <v>248</v>
      </c>
      <c r="BG53" s="205"/>
      <c r="BH53" s="205"/>
      <c r="BI53" s="205"/>
      <c r="BJ53" s="205" t="s">
        <v>249</v>
      </c>
      <c r="BK53" s="205"/>
      <c r="BL53" s="205"/>
      <c r="BM53" s="205"/>
      <c r="BN53" s="205"/>
      <c r="BO53" s="205"/>
      <c r="BP53" s="205" t="s">
        <v>250</v>
      </c>
      <c r="BQ53" s="205"/>
      <c r="BR53" s="205"/>
      <c r="BS53" s="205"/>
      <c r="BT53" s="205"/>
      <c r="BU53" s="205"/>
      <c r="BV53" s="205"/>
      <c r="BW53" s="205" t="s">
        <v>251</v>
      </c>
      <c r="BX53" s="205"/>
      <c r="BY53" s="205"/>
      <c r="BZ53" s="205"/>
      <c r="CA53" s="205"/>
      <c r="CB53" s="205"/>
      <c r="CC53" s="205"/>
      <c r="CD53" s="205"/>
      <c r="CE53" s="205"/>
      <c r="CF53" s="205"/>
      <c r="CG53" s="687"/>
      <c r="CH53" s="688"/>
      <c r="CI53" s="688"/>
      <c r="CJ53" s="688"/>
      <c r="CK53" s="688"/>
      <c r="CL53" s="688"/>
      <c r="CM53" s="688"/>
      <c r="CN53" s="688"/>
      <c r="CO53" s="689"/>
    </row>
    <row r="54" spans="6:93" ht="33.9" customHeight="1">
      <c r="F54" s="596"/>
      <c r="G54" s="595"/>
      <c r="H54" s="631"/>
      <c r="I54" s="631"/>
      <c r="J54" s="631"/>
      <c r="K54" s="631"/>
      <c r="L54" s="631"/>
      <c r="M54" s="631"/>
      <c r="N54" s="631"/>
      <c r="O54" s="631"/>
      <c r="P54" s="632"/>
      <c r="Q54" s="641"/>
      <c r="R54" s="639"/>
      <c r="S54" s="639"/>
      <c r="T54" s="639"/>
      <c r="U54" s="639"/>
      <c r="V54" s="639"/>
      <c r="W54" s="639"/>
      <c r="X54" s="639"/>
      <c r="Y54" s="639"/>
      <c r="Z54" s="639"/>
      <c r="AA54" s="639"/>
      <c r="AB54" s="640"/>
      <c r="AC54" s="648" t="s">
        <v>252</v>
      </c>
      <c r="AD54" s="649"/>
      <c r="AE54" s="649"/>
      <c r="AF54" s="649"/>
      <c r="AG54" s="649"/>
      <c r="AH54" s="649"/>
      <c r="AI54" s="649"/>
      <c r="AJ54" s="649"/>
      <c r="AK54" s="649"/>
      <c r="AL54" s="649"/>
      <c r="AM54" s="649"/>
      <c r="AN54" s="649"/>
      <c r="AO54" s="649"/>
      <c r="AP54" s="649"/>
      <c r="AQ54" s="649"/>
      <c r="AR54" s="649"/>
      <c r="AS54" s="649"/>
      <c r="AT54" s="649"/>
      <c r="AU54" s="649"/>
      <c r="AV54" s="649"/>
      <c r="AW54" s="650"/>
      <c r="AX54" s="203"/>
      <c r="AY54" s="204" t="s">
        <v>229</v>
      </c>
      <c r="AZ54" s="204"/>
      <c r="BA54" s="204"/>
      <c r="BB54" s="204"/>
      <c r="BC54" s="204"/>
      <c r="BD54" s="204" t="s">
        <v>253</v>
      </c>
      <c r="BE54" s="204"/>
      <c r="BF54" s="204"/>
      <c r="BG54" s="204"/>
      <c r="BH54" s="204"/>
      <c r="BI54" s="204"/>
      <c r="BJ54" s="204" t="s">
        <v>254</v>
      </c>
      <c r="BK54" s="204"/>
      <c r="BL54" s="204"/>
      <c r="BM54" s="204"/>
      <c r="BN54" s="204"/>
      <c r="BO54" s="204"/>
      <c r="BP54" s="204"/>
      <c r="BQ54" s="204"/>
      <c r="BR54" s="204"/>
      <c r="BS54" s="204"/>
      <c r="BT54" s="204"/>
      <c r="BU54" s="204"/>
      <c r="BV54" s="204"/>
      <c r="BW54" s="204"/>
      <c r="BX54" s="204"/>
      <c r="BY54" s="204"/>
      <c r="BZ54" s="204"/>
      <c r="CA54" s="204"/>
      <c r="CB54" s="539"/>
      <c r="CC54" s="204"/>
      <c r="CD54" s="204"/>
      <c r="CE54" s="204"/>
      <c r="CF54" s="538"/>
      <c r="CG54" s="687"/>
      <c r="CH54" s="688"/>
      <c r="CI54" s="688"/>
      <c r="CJ54" s="688"/>
      <c r="CK54" s="688"/>
      <c r="CL54" s="688"/>
      <c r="CM54" s="688"/>
      <c r="CN54" s="688"/>
      <c r="CO54" s="689"/>
    </row>
    <row r="55" spans="6:93" ht="33.9" customHeight="1" thickBot="1">
      <c r="F55" s="597"/>
      <c r="G55" s="598"/>
      <c r="H55" s="633"/>
      <c r="I55" s="633"/>
      <c r="J55" s="633"/>
      <c r="K55" s="633"/>
      <c r="L55" s="633"/>
      <c r="M55" s="633"/>
      <c r="N55" s="633"/>
      <c r="O55" s="633"/>
      <c r="P55" s="634"/>
      <c r="Q55" s="642"/>
      <c r="R55" s="643"/>
      <c r="S55" s="643"/>
      <c r="T55" s="643"/>
      <c r="U55" s="643"/>
      <c r="V55" s="643"/>
      <c r="W55" s="643"/>
      <c r="X55" s="643"/>
      <c r="Y55" s="643"/>
      <c r="Z55" s="643"/>
      <c r="AA55" s="643"/>
      <c r="AB55" s="644"/>
      <c r="AC55" s="654" t="s">
        <v>467</v>
      </c>
      <c r="AD55" s="655"/>
      <c r="AE55" s="655"/>
      <c r="AF55" s="655"/>
      <c r="AG55" s="655"/>
      <c r="AH55" s="655"/>
      <c r="AI55" s="655"/>
      <c r="AJ55" s="655"/>
      <c r="AK55" s="655"/>
      <c r="AL55" s="655"/>
      <c r="AM55" s="655"/>
      <c r="AN55" s="655"/>
      <c r="AO55" s="655"/>
      <c r="AP55" s="655"/>
      <c r="AQ55" s="655"/>
      <c r="AR55" s="655"/>
      <c r="AS55" s="655"/>
      <c r="AT55" s="655"/>
      <c r="AU55" s="655"/>
      <c r="AV55" s="655"/>
      <c r="AW55" s="656"/>
      <c r="AX55" s="203"/>
      <c r="AY55" s="204" t="s">
        <v>212</v>
      </c>
      <c r="AZ55" s="204"/>
      <c r="BA55" s="204"/>
      <c r="BB55" s="204"/>
      <c r="BC55" s="204"/>
      <c r="BD55" s="204"/>
      <c r="BE55" s="204"/>
      <c r="BF55" s="204"/>
      <c r="BG55" s="204"/>
      <c r="BH55" s="204"/>
      <c r="BI55" s="204"/>
      <c r="BJ55" s="204"/>
      <c r="BK55" s="205"/>
      <c r="BL55" s="204" t="s">
        <v>220</v>
      </c>
      <c r="BM55" s="204"/>
      <c r="BN55" s="205"/>
      <c r="BO55" s="205"/>
      <c r="BP55" s="205"/>
      <c r="BQ55" s="205"/>
      <c r="BR55" s="207"/>
      <c r="BS55" s="205"/>
      <c r="BT55" s="205"/>
      <c r="BU55" s="205"/>
      <c r="BV55" s="205"/>
      <c r="BW55" s="205"/>
      <c r="BX55" s="205"/>
      <c r="BY55" s="205"/>
      <c r="BZ55" s="205"/>
      <c r="CA55" s="205"/>
      <c r="CB55" s="207"/>
      <c r="CC55" s="205"/>
      <c r="CD55" s="205"/>
      <c r="CE55" s="205"/>
      <c r="CF55" s="205"/>
      <c r="CG55" s="690"/>
      <c r="CH55" s="691"/>
      <c r="CI55" s="691"/>
      <c r="CJ55" s="691"/>
      <c r="CK55" s="691"/>
      <c r="CL55" s="691"/>
      <c r="CM55" s="691"/>
      <c r="CN55" s="691"/>
      <c r="CO55" s="692"/>
    </row>
    <row r="56" spans="6:93" ht="21" customHeight="1">
      <c r="F56" s="657">
        <v>66</v>
      </c>
      <c r="G56" s="658"/>
      <c r="H56" s="663" t="s">
        <v>255</v>
      </c>
      <c r="I56" s="663"/>
      <c r="J56" s="663"/>
      <c r="K56" s="663"/>
      <c r="L56" s="663"/>
      <c r="M56" s="663"/>
      <c r="N56" s="663"/>
      <c r="O56" s="663"/>
      <c r="P56" s="664"/>
      <c r="Q56" s="669" t="s">
        <v>419</v>
      </c>
      <c r="R56" s="670"/>
      <c r="S56" s="670"/>
      <c r="T56" s="670"/>
      <c r="U56" s="670"/>
      <c r="V56" s="670"/>
      <c r="W56" s="670"/>
      <c r="X56" s="670"/>
      <c r="Y56" s="670"/>
      <c r="Z56" s="670"/>
      <c r="AA56" s="670"/>
      <c r="AB56" s="671"/>
      <c r="AC56" s="678" t="s">
        <v>211</v>
      </c>
      <c r="AD56" s="679"/>
      <c r="AE56" s="679"/>
      <c r="AF56" s="679"/>
      <c r="AG56" s="679"/>
      <c r="AH56" s="679"/>
      <c r="AI56" s="679"/>
      <c r="AJ56" s="679"/>
      <c r="AK56" s="679"/>
      <c r="AL56" s="679"/>
      <c r="AM56" s="679"/>
      <c r="AN56" s="679"/>
      <c r="AO56" s="679"/>
      <c r="AP56" s="679"/>
      <c r="AQ56" s="679"/>
      <c r="AR56" s="679"/>
      <c r="AS56" s="679"/>
      <c r="AT56" s="679"/>
      <c r="AU56" s="679"/>
      <c r="AV56" s="679"/>
      <c r="AW56" s="680"/>
      <c r="AX56" s="317"/>
      <c r="AY56" s="318" t="s">
        <v>212</v>
      </c>
      <c r="AZ56" s="318"/>
      <c r="BA56" s="318"/>
      <c r="BB56" s="318"/>
      <c r="BC56" s="318" t="s">
        <v>213</v>
      </c>
      <c r="BD56" s="318"/>
      <c r="BE56" s="318"/>
      <c r="BF56" s="318"/>
      <c r="BG56" s="318"/>
      <c r="BH56" s="318" t="s">
        <v>214</v>
      </c>
      <c r="BI56" s="318"/>
      <c r="BJ56" s="318"/>
      <c r="BK56" s="318"/>
      <c r="BL56" s="318"/>
      <c r="BM56" s="318"/>
      <c r="BN56" s="318"/>
      <c r="BO56" s="318"/>
      <c r="BP56" s="318"/>
      <c r="BQ56" s="318"/>
      <c r="BR56" s="319"/>
      <c r="BS56" s="318"/>
      <c r="BT56" s="318" t="s">
        <v>215</v>
      </c>
      <c r="BU56" s="318"/>
      <c r="BV56" s="318"/>
      <c r="BW56" s="318"/>
      <c r="BX56" s="318"/>
      <c r="BY56" s="318"/>
      <c r="BZ56" s="318"/>
      <c r="CA56" s="318"/>
      <c r="CB56" s="318"/>
      <c r="CC56" s="318"/>
      <c r="CD56" s="318"/>
      <c r="CE56" s="318"/>
      <c r="CF56" s="318"/>
      <c r="CG56" s="693" t="s">
        <v>418</v>
      </c>
      <c r="CH56" s="694"/>
      <c r="CI56" s="694"/>
      <c r="CJ56" s="694"/>
      <c r="CK56" s="694"/>
      <c r="CL56" s="694"/>
      <c r="CM56" s="694"/>
      <c r="CN56" s="694"/>
      <c r="CO56" s="695"/>
    </row>
    <row r="57" spans="6:93" ht="21" customHeight="1">
      <c r="F57" s="659"/>
      <c r="G57" s="660"/>
      <c r="H57" s="665"/>
      <c r="I57" s="665"/>
      <c r="J57" s="665"/>
      <c r="K57" s="665"/>
      <c r="L57" s="665"/>
      <c r="M57" s="665"/>
      <c r="N57" s="665"/>
      <c r="O57" s="665"/>
      <c r="P57" s="666"/>
      <c r="Q57" s="672"/>
      <c r="R57" s="673"/>
      <c r="S57" s="673"/>
      <c r="T57" s="673"/>
      <c r="U57" s="673"/>
      <c r="V57" s="673"/>
      <c r="W57" s="673"/>
      <c r="X57" s="673"/>
      <c r="Y57" s="673"/>
      <c r="Z57" s="673"/>
      <c r="AA57" s="673"/>
      <c r="AB57" s="674"/>
      <c r="AC57" s="651"/>
      <c r="AD57" s="652"/>
      <c r="AE57" s="652"/>
      <c r="AF57" s="652"/>
      <c r="AG57" s="652"/>
      <c r="AH57" s="652"/>
      <c r="AI57" s="652"/>
      <c r="AJ57" s="652"/>
      <c r="AK57" s="652"/>
      <c r="AL57" s="652"/>
      <c r="AM57" s="652"/>
      <c r="AN57" s="652"/>
      <c r="AO57" s="652"/>
      <c r="AP57" s="652"/>
      <c r="AQ57" s="652"/>
      <c r="AR57" s="652"/>
      <c r="AS57" s="652"/>
      <c r="AT57" s="652"/>
      <c r="AU57" s="652"/>
      <c r="AV57" s="652"/>
      <c r="AW57" s="653"/>
      <c r="AX57" s="208"/>
      <c r="AY57" s="209" t="s">
        <v>216</v>
      </c>
      <c r="AZ57" s="209"/>
      <c r="BA57" s="209"/>
      <c r="BB57" s="209"/>
      <c r="BC57" s="209"/>
      <c r="BD57" s="209"/>
      <c r="BE57" s="209"/>
      <c r="BF57" s="209"/>
      <c r="BG57" s="209"/>
      <c r="BH57" s="209" t="s">
        <v>217</v>
      </c>
      <c r="BI57" s="209"/>
      <c r="BJ57" s="209"/>
      <c r="BK57" s="209"/>
      <c r="BL57" s="209"/>
      <c r="BM57" s="209"/>
      <c r="BN57" s="209"/>
      <c r="BO57" s="209"/>
      <c r="BP57" s="209"/>
      <c r="BQ57" s="209"/>
      <c r="BR57" s="210"/>
      <c r="BS57" s="209"/>
      <c r="BT57" s="209" t="s">
        <v>218</v>
      </c>
      <c r="BU57" s="209"/>
      <c r="BV57" s="209"/>
      <c r="BW57" s="209"/>
      <c r="BX57" s="209"/>
      <c r="BY57" s="209"/>
      <c r="BZ57" s="209"/>
      <c r="CA57" s="209"/>
      <c r="CB57" s="209"/>
      <c r="CC57" s="209"/>
      <c r="CD57" s="209"/>
      <c r="CE57" s="209"/>
      <c r="CF57" s="209"/>
      <c r="CG57" s="696"/>
      <c r="CH57" s="697"/>
      <c r="CI57" s="697"/>
      <c r="CJ57" s="697"/>
      <c r="CK57" s="697"/>
      <c r="CL57" s="697"/>
      <c r="CM57" s="697"/>
      <c r="CN57" s="697"/>
      <c r="CO57" s="698"/>
    </row>
    <row r="58" spans="6:93" ht="35.1" customHeight="1">
      <c r="F58" s="659"/>
      <c r="G58" s="660"/>
      <c r="H58" s="665"/>
      <c r="I58" s="665"/>
      <c r="J58" s="665"/>
      <c r="K58" s="665"/>
      <c r="L58" s="665"/>
      <c r="M58" s="665"/>
      <c r="N58" s="665"/>
      <c r="O58" s="665"/>
      <c r="P58" s="666"/>
      <c r="Q58" s="672"/>
      <c r="R58" s="673"/>
      <c r="S58" s="673"/>
      <c r="T58" s="673"/>
      <c r="U58" s="673"/>
      <c r="V58" s="673"/>
      <c r="W58" s="673"/>
      <c r="X58" s="673"/>
      <c r="Y58" s="673"/>
      <c r="Z58" s="673"/>
      <c r="AA58" s="673"/>
      <c r="AB58" s="674"/>
      <c r="AC58" s="651" t="s">
        <v>256</v>
      </c>
      <c r="AD58" s="652"/>
      <c r="AE58" s="652"/>
      <c r="AF58" s="652"/>
      <c r="AG58" s="652"/>
      <c r="AH58" s="652"/>
      <c r="AI58" s="652"/>
      <c r="AJ58" s="652"/>
      <c r="AK58" s="652"/>
      <c r="AL58" s="652"/>
      <c r="AM58" s="652"/>
      <c r="AN58" s="652"/>
      <c r="AO58" s="652"/>
      <c r="AP58" s="652"/>
      <c r="AQ58" s="652"/>
      <c r="AR58" s="652"/>
      <c r="AS58" s="652"/>
      <c r="AT58" s="652"/>
      <c r="AU58" s="652"/>
      <c r="AV58" s="652"/>
      <c r="AW58" s="653"/>
      <c r="AX58" s="211"/>
      <c r="AY58" s="212" t="s">
        <v>229</v>
      </c>
      <c r="AZ58" s="212"/>
      <c r="BA58" s="212"/>
      <c r="BB58" s="212"/>
      <c r="BC58" s="212"/>
      <c r="BD58" s="212"/>
      <c r="BE58" s="212"/>
      <c r="BF58" s="212"/>
      <c r="BG58" s="212"/>
      <c r="BH58" s="212" t="s">
        <v>257</v>
      </c>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696"/>
      <c r="CH58" s="697"/>
      <c r="CI58" s="697"/>
      <c r="CJ58" s="697"/>
      <c r="CK58" s="697"/>
      <c r="CL58" s="697"/>
      <c r="CM58" s="697"/>
      <c r="CN58" s="697"/>
      <c r="CO58" s="698"/>
    </row>
    <row r="59" spans="6:93" ht="35.1" customHeight="1">
      <c r="F59" s="659"/>
      <c r="G59" s="660"/>
      <c r="H59" s="665"/>
      <c r="I59" s="665"/>
      <c r="J59" s="665"/>
      <c r="K59" s="665"/>
      <c r="L59" s="665"/>
      <c r="M59" s="665"/>
      <c r="N59" s="665"/>
      <c r="O59" s="665"/>
      <c r="P59" s="666"/>
      <c r="Q59" s="672"/>
      <c r="R59" s="673"/>
      <c r="S59" s="673"/>
      <c r="T59" s="673"/>
      <c r="U59" s="673"/>
      <c r="V59" s="673"/>
      <c r="W59" s="673"/>
      <c r="X59" s="673"/>
      <c r="Y59" s="673"/>
      <c r="Z59" s="673"/>
      <c r="AA59" s="673"/>
      <c r="AB59" s="674"/>
      <c r="AC59" s="651" t="s">
        <v>236</v>
      </c>
      <c r="AD59" s="652"/>
      <c r="AE59" s="652"/>
      <c r="AF59" s="652"/>
      <c r="AG59" s="652"/>
      <c r="AH59" s="652"/>
      <c r="AI59" s="652"/>
      <c r="AJ59" s="652"/>
      <c r="AK59" s="652"/>
      <c r="AL59" s="652"/>
      <c r="AM59" s="652"/>
      <c r="AN59" s="652"/>
      <c r="AO59" s="652"/>
      <c r="AP59" s="652"/>
      <c r="AQ59" s="652"/>
      <c r="AR59" s="652"/>
      <c r="AS59" s="652"/>
      <c r="AT59" s="652"/>
      <c r="AU59" s="652"/>
      <c r="AV59" s="652"/>
      <c r="AW59" s="653"/>
      <c r="AX59" s="211"/>
      <c r="AY59" s="212" t="s">
        <v>212</v>
      </c>
      <c r="AZ59" s="212"/>
      <c r="BA59" s="212"/>
      <c r="BB59" s="212"/>
      <c r="BC59" s="212"/>
      <c r="BD59" s="212"/>
      <c r="BE59" s="212"/>
      <c r="BF59" s="212"/>
      <c r="BG59" s="212"/>
      <c r="BH59" s="212" t="s">
        <v>257</v>
      </c>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696"/>
      <c r="CH59" s="697"/>
      <c r="CI59" s="697"/>
      <c r="CJ59" s="697"/>
      <c r="CK59" s="697"/>
      <c r="CL59" s="697"/>
      <c r="CM59" s="697"/>
      <c r="CN59" s="697"/>
      <c r="CO59" s="698"/>
    </row>
    <row r="60" spans="6:93" ht="35.1" customHeight="1">
      <c r="F60" s="659"/>
      <c r="G60" s="660"/>
      <c r="H60" s="665"/>
      <c r="I60" s="665"/>
      <c r="J60" s="665"/>
      <c r="K60" s="665"/>
      <c r="L60" s="665"/>
      <c r="M60" s="665"/>
      <c r="N60" s="665"/>
      <c r="O60" s="665"/>
      <c r="P60" s="666"/>
      <c r="Q60" s="672"/>
      <c r="R60" s="673"/>
      <c r="S60" s="673"/>
      <c r="T60" s="673"/>
      <c r="U60" s="673"/>
      <c r="V60" s="673"/>
      <c r="W60" s="673"/>
      <c r="X60" s="673"/>
      <c r="Y60" s="673"/>
      <c r="Z60" s="673"/>
      <c r="AA60" s="673"/>
      <c r="AB60" s="674"/>
      <c r="AC60" s="651" t="s">
        <v>258</v>
      </c>
      <c r="AD60" s="652"/>
      <c r="AE60" s="652"/>
      <c r="AF60" s="652"/>
      <c r="AG60" s="652"/>
      <c r="AH60" s="652"/>
      <c r="AI60" s="652"/>
      <c r="AJ60" s="652"/>
      <c r="AK60" s="652"/>
      <c r="AL60" s="652"/>
      <c r="AM60" s="652"/>
      <c r="AN60" s="652"/>
      <c r="AO60" s="652"/>
      <c r="AP60" s="652"/>
      <c r="AQ60" s="652"/>
      <c r="AR60" s="652"/>
      <c r="AS60" s="652"/>
      <c r="AT60" s="652"/>
      <c r="AU60" s="652"/>
      <c r="AV60" s="652"/>
      <c r="AW60" s="653"/>
      <c r="AX60" s="211"/>
      <c r="AY60" s="212" t="s">
        <v>229</v>
      </c>
      <c r="AZ60" s="212"/>
      <c r="BA60" s="212"/>
      <c r="BB60" s="212"/>
      <c r="BC60" s="212"/>
      <c r="BD60" s="212"/>
      <c r="BE60" s="212"/>
      <c r="BF60" s="212"/>
      <c r="BG60" s="212"/>
      <c r="BH60" s="212" t="s">
        <v>257</v>
      </c>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696"/>
      <c r="CH60" s="697"/>
      <c r="CI60" s="697"/>
      <c r="CJ60" s="697"/>
      <c r="CK60" s="697"/>
      <c r="CL60" s="697"/>
      <c r="CM60" s="697"/>
      <c r="CN60" s="697"/>
      <c r="CO60" s="698"/>
    </row>
    <row r="61" spans="6:93" ht="35.1" customHeight="1">
      <c r="F61" s="659"/>
      <c r="G61" s="660"/>
      <c r="H61" s="665"/>
      <c r="I61" s="665"/>
      <c r="J61" s="665"/>
      <c r="K61" s="665"/>
      <c r="L61" s="665"/>
      <c r="M61" s="665"/>
      <c r="N61" s="665"/>
      <c r="O61" s="665"/>
      <c r="P61" s="666"/>
      <c r="Q61" s="672"/>
      <c r="R61" s="673"/>
      <c r="S61" s="673"/>
      <c r="T61" s="673"/>
      <c r="U61" s="673"/>
      <c r="V61" s="673"/>
      <c r="W61" s="673"/>
      <c r="X61" s="673"/>
      <c r="Y61" s="673"/>
      <c r="Z61" s="673"/>
      <c r="AA61" s="673"/>
      <c r="AB61" s="674"/>
      <c r="AC61" s="651" t="s">
        <v>237</v>
      </c>
      <c r="AD61" s="652"/>
      <c r="AE61" s="652"/>
      <c r="AF61" s="652"/>
      <c r="AG61" s="652"/>
      <c r="AH61" s="652"/>
      <c r="AI61" s="652"/>
      <c r="AJ61" s="652"/>
      <c r="AK61" s="652"/>
      <c r="AL61" s="652"/>
      <c r="AM61" s="652"/>
      <c r="AN61" s="652"/>
      <c r="AO61" s="652"/>
      <c r="AP61" s="652"/>
      <c r="AQ61" s="652"/>
      <c r="AR61" s="652"/>
      <c r="AS61" s="652"/>
      <c r="AT61" s="652"/>
      <c r="AU61" s="652"/>
      <c r="AV61" s="652"/>
      <c r="AW61" s="653"/>
      <c r="AX61" s="211"/>
      <c r="AY61" s="212" t="s">
        <v>229</v>
      </c>
      <c r="AZ61" s="212"/>
      <c r="BA61" s="212"/>
      <c r="BB61" s="212"/>
      <c r="BC61" s="212"/>
      <c r="BD61" s="212"/>
      <c r="BE61" s="212"/>
      <c r="BF61" s="212"/>
      <c r="BG61" s="212"/>
      <c r="BH61" s="212" t="s">
        <v>257</v>
      </c>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696"/>
      <c r="CH61" s="697"/>
      <c r="CI61" s="697"/>
      <c r="CJ61" s="697"/>
      <c r="CK61" s="697"/>
      <c r="CL61" s="697"/>
      <c r="CM61" s="697"/>
      <c r="CN61" s="697"/>
      <c r="CO61" s="698"/>
    </row>
    <row r="62" spans="6:93" ht="35.1" customHeight="1">
      <c r="F62" s="659"/>
      <c r="G62" s="660"/>
      <c r="H62" s="665"/>
      <c r="I62" s="665"/>
      <c r="J62" s="665"/>
      <c r="K62" s="665"/>
      <c r="L62" s="665"/>
      <c r="M62" s="665"/>
      <c r="N62" s="665"/>
      <c r="O62" s="665"/>
      <c r="P62" s="666"/>
      <c r="Q62" s="672"/>
      <c r="R62" s="673"/>
      <c r="S62" s="673"/>
      <c r="T62" s="673"/>
      <c r="U62" s="673"/>
      <c r="V62" s="673"/>
      <c r="W62" s="673"/>
      <c r="X62" s="673"/>
      <c r="Y62" s="673"/>
      <c r="Z62" s="673"/>
      <c r="AA62" s="673"/>
      <c r="AB62" s="674"/>
      <c r="AC62" s="651" t="s">
        <v>238</v>
      </c>
      <c r="AD62" s="652"/>
      <c r="AE62" s="652"/>
      <c r="AF62" s="652"/>
      <c r="AG62" s="652"/>
      <c r="AH62" s="652"/>
      <c r="AI62" s="652"/>
      <c r="AJ62" s="652"/>
      <c r="AK62" s="652"/>
      <c r="AL62" s="652"/>
      <c r="AM62" s="652"/>
      <c r="AN62" s="652"/>
      <c r="AO62" s="652"/>
      <c r="AP62" s="652"/>
      <c r="AQ62" s="652"/>
      <c r="AR62" s="652"/>
      <c r="AS62" s="652"/>
      <c r="AT62" s="652"/>
      <c r="AU62" s="652"/>
      <c r="AV62" s="652"/>
      <c r="AW62" s="653"/>
      <c r="AX62" s="211"/>
      <c r="AY62" s="212" t="s">
        <v>229</v>
      </c>
      <c r="AZ62" s="212"/>
      <c r="BA62" s="212"/>
      <c r="BB62" s="212"/>
      <c r="BC62" s="212"/>
      <c r="BD62" s="212"/>
      <c r="BE62" s="212"/>
      <c r="BF62" s="212"/>
      <c r="BG62" s="212"/>
      <c r="BH62" s="212" t="s">
        <v>257</v>
      </c>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696"/>
      <c r="CH62" s="697"/>
      <c r="CI62" s="697"/>
      <c r="CJ62" s="697"/>
      <c r="CK62" s="697"/>
      <c r="CL62" s="697"/>
      <c r="CM62" s="697"/>
      <c r="CN62" s="697"/>
      <c r="CO62" s="698"/>
    </row>
    <row r="63" spans="6:93" ht="35.1" customHeight="1">
      <c r="F63" s="659"/>
      <c r="G63" s="660"/>
      <c r="H63" s="665"/>
      <c r="I63" s="665"/>
      <c r="J63" s="665"/>
      <c r="K63" s="665"/>
      <c r="L63" s="665"/>
      <c r="M63" s="665"/>
      <c r="N63" s="665"/>
      <c r="O63" s="665"/>
      <c r="P63" s="666"/>
      <c r="Q63" s="672"/>
      <c r="R63" s="673"/>
      <c r="S63" s="673"/>
      <c r="T63" s="673"/>
      <c r="U63" s="673"/>
      <c r="V63" s="673"/>
      <c r="W63" s="673"/>
      <c r="X63" s="673"/>
      <c r="Y63" s="673"/>
      <c r="Z63" s="673"/>
      <c r="AA63" s="673"/>
      <c r="AB63" s="674"/>
      <c r="AC63" s="651" t="s">
        <v>259</v>
      </c>
      <c r="AD63" s="652"/>
      <c r="AE63" s="652"/>
      <c r="AF63" s="652"/>
      <c r="AG63" s="652"/>
      <c r="AH63" s="652"/>
      <c r="AI63" s="652"/>
      <c r="AJ63" s="652"/>
      <c r="AK63" s="652"/>
      <c r="AL63" s="652"/>
      <c r="AM63" s="652"/>
      <c r="AN63" s="652"/>
      <c r="AO63" s="652"/>
      <c r="AP63" s="652"/>
      <c r="AQ63" s="652"/>
      <c r="AR63" s="652"/>
      <c r="AS63" s="652"/>
      <c r="AT63" s="652"/>
      <c r="AU63" s="652"/>
      <c r="AV63" s="652"/>
      <c r="AW63" s="653"/>
      <c r="AX63" s="211"/>
      <c r="AY63" s="212" t="s">
        <v>229</v>
      </c>
      <c r="AZ63" s="212"/>
      <c r="BA63" s="212"/>
      <c r="BB63" s="212"/>
      <c r="BC63" s="212"/>
      <c r="BD63" s="212"/>
      <c r="BE63" s="212"/>
      <c r="BF63" s="212"/>
      <c r="BG63" s="212"/>
      <c r="BH63" s="212" t="s">
        <v>257</v>
      </c>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696"/>
      <c r="CH63" s="697"/>
      <c r="CI63" s="697"/>
      <c r="CJ63" s="697"/>
      <c r="CK63" s="697"/>
      <c r="CL63" s="697"/>
      <c r="CM63" s="697"/>
      <c r="CN63" s="697"/>
      <c r="CO63" s="698"/>
    </row>
    <row r="64" spans="6:93" ht="35.1" customHeight="1">
      <c r="F64" s="659"/>
      <c r="G64" s="660"/>
      <c r="H64" s="665"/>
      <c r="I64" s="665"/>
      <c r="J64" s="665"/>
      <c r="K64" s="665"/>
      <c r="L64" s="665"/>
      <c r="M64" s="665"/>
      <c r="N64" s="665"/>
      <c r="O64" s="665"/>
      <c r="P64" s="666"/>
      <c r="Q64" s="672"/>
      <c r="R64" s="673"/>
      <c r="S64" s="673"/>
      <c r="T64" s="673"/>
      <c r="U64" s="673"/>
      <c r="V64" s="673"/>
      <c r="W64" s="673"/>
      <c r="X64" s="673"/>
      <c r="Y64" s="673"/>
      <c r="Z64" s="673"/>
      <c r="AA64" s="673"/>
      <c r="AB64" s="674"/>
      <c r="AC64" s="651" t="s">
        <v>260</v>
      </c>
      <c r="AD64" s="652"/>
      <c r="AE64" s="652"/>
      <c r="AF64" s="652"/>
      <c r="AG64" s="652"/>
      <c r="AH64" s="652"/>
      <c r="AI64" s="652"/>
      <c r="AJ64" s="652"/>
      <c r="AK64" s="652"/>
      <c r="AL64" s="652"/>
      <c r="AM64" s="652"/>
      <c r="AN64" s="652"/>
      <c r="AO64" s="652"/>
      <c r="AP64" s="652"/>
      <c r="AQ64" s="652"/>
      <c r="AR64" s="652"/>
      <c r="AS64" s="652"/>
      <c r="AT64" s="652"/>
      <c r="AU64" s="652"/>
      <c r="AV64" s="652"/>
      <c r="AW64" s="653"/>
      <c r="AX64" s="211"/>
      <c r="AY64" s="212" t="s">
        <v>229</v>
      </c>
      <c r="AZ64" s="212"/>
      <c r="BA64" s="212"/>
      <c r="BB64" s="212"/>
      <c r="BC64" s="212"/>
      <c r="BD64" s="212"/>
      <c r="BE64" s="212"/>
      <c r="BF64" s="212"/>
      <c r="BG64" s="212"/>
      <c r="BH64" s="212" t="s">
        <v>257</v>
      </c>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696"/>
      <c r="CH64" s="697"/>
      <c r="CI64" s="697"/>
      <c r="CJ64" s="697"/>
      <c r="CK64" s="697"/>
      <c r="CL64" s="697"/>
      <c r="CM64" s="697"/>
      <c r="CN64" s="697"/>
      <c r="CO64" s="698"/>
    </row>
    <row r="65" spans="1:643" ht="35.1" customHeight="1">
      <c r="F65" s="659"/>
      <c r="G65" s="660"/>
      <c r="H65" s="665"/>
      <c r="I65" s="665"/>
      <c r="J65" s="665"/>
      <c r="K65" s="665"/>
      <c r="L65" s="665"/>
      <c r="M65" s="665"/>
      <c r="N65" s="665"/>
      <c r="O65" s="665"/>
      <c r="P65" s="666"/>
      <c r="Q65" s="672"/>
      <c r="R65" s="673"/>
      <c r="S65" s="673"/>
      <c r="T65" s="673"/>
      <c r="U65" s="673"/>
      <c r="V65" s="673"/>
      <c r="W65" s="673"/>
      <c r="X65" s="673"/>
      <c r="Y65" s="673"/>
      <c r="Z65" s="673"/>
      <c r="AA65" s="673"/>
      <c r="AB65" s="674"/>
      <c r="AC65" s="651" t="s">
        <v>240</v>
      </c>
      <c r="AD65" s="652"/>
      <c r="AE65" s="652"/>
      <c r="AF65" s="652"/>
      <c r="AG65" s="652"/>
      <c r="AH65" s="652"/>
      <c r="AI65" s="652"/>
      <c r="AJ65" s="652"/>
      <c r="AK65" s="652"/>
      <c r="AL65" s="652"/>
      <c r="AM65" s="652"/>
      <c r="AN65" s="652"/>
      <c r="AO65" s="652"/>
      <c r="AP65" s="652"/>
      <c r="AQ65" s="652"/>
      <c r="AR65" s="652"/>
      <c r="AS65" s="652"/>
      <c r="AT65" s="652"/>
      <c r="AU65" s="652"/>
      <c r="AV65" s="652"/>
      <c r="AW65" s="653"/>
      <c r="AX65" s="211"/>
      <c r="AY65" s="212" t="s">
        <v>229</v>
      </c>
      <c r="AZ65" s="212"/>
      <c r="BA65" s="212"/>
      <c r="BB65" s="212"/>
      <c r="BC65" s="212"/>
      <c r="BD65" s="212"/>
      <c r="BE65" s="212"/>
      <c r="BF65" s="212"/>
      <c r="BG65" s="212"/>
      <c r="BH65" s="212" t="s">
        <v>257</v>
      </c>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696"/>
      <c r="CH65" s="697"/>
      <c r="CI65" s="697"/>
      <c r="CJ65" s="697"/>
      <c r="CK65" s="697"/>
      <c r="CL65" s="697"/>
      <c r="CM65" s="697"/>
      <c r="CN65" s="697"/>
      <c r="CO65" s="698"/>
    </row>
    <row r="66" spans="1:643" ht="35.1" customHeight="1">
      <c r="F66" s="659"/>
      <c r="G66" s="660"/>
      <c r="H66" s="665"/>
      <c r="I66" s="665"/>
      <c r="J66" s="665"/>
      <c r="K66" s="665"/>
      <c r="L66" s="665"/>
      <c r="M66" s="665"/>
      <c r="N66" s="665"/>
      <c r="O66" s="665"/>
      <c r="P66" s="666"/>
      <c r="Q66" s="672"/>
      <c r="R66" s="673"/>
      <c r="S66" s="673"/>
      <c r="T66" s="673"/>
      <c r="U66" s="673"/>
      <c r="V66" s="673"/>
      <c r="W66" s="673"/>
      <c r="X66" s="673"/>
      <c r="Y66" s="673"/>
      <c r="Z66" s="673"/>
      <c r="AA66" s="673"/>
      <c r="AB66" s="674"/>
      <c r="AC66" s="651" t="s">
        <v>242</v>
      </c>
      <c r="AD66" s="652"/>
      <c r="AE66" s="652"/>
      <c r="AF66" s="652"/>
      <c r="AG66" s="652"/>
      <c r="AH66" s="652"/>
      <c r="AI66" s="652"/>
      <c r="AJ66" s="652"/>
      <c r="AK66" s="652"/>
      <c r="AL66" s="652"/>
      <c r="AM66" s="652"/>
      <c r="AN66" s="652"/>
      <c r="AO66" s="652"/>
      <c r="AP66" s="652"/>
      <c r="AQ66" s="652"/>
      <c r="AR66" s="652"/>
      <c r="AS66" s="652"/>
      <c r="AT66" s="652"/>
      <c r="AU66" s="652"/>
      <c r="AV66" s="652"/>
      <c r="AW66" s="653"/>
      <c r="AX66" s="213"/>
      <c r="AY66" s="214" t="s">
        <v>212</v>
      </c>
      <c r="AZ66" s="214"/>
      <c r="BA66" s="214"/>
      <c r="BB66" s="214"/>
      <c r="BC66" s="214"/>
      <c r="BD66" s="214" t="s">
        <v>243</v>
      </c>
      <c r="BE66" s="214"/>
      <c r="BF66" s="214"/>
      <c r="BG66" s="214"/>
      <c r="BH66" s="214"/>
      <c r="BI66" s="214"/>
      <c r="BJ66" s="214" t="s">
        <v>244</v>
      </c>
      <c r="BK66" s="214"/>
      <c r="BL66" s="214"/>
      <c r="BM66" s="214"/>
      <c r="BN66" s="214"/>
      <c r="BO66" s="214"/>
      <c r="BP66" s="214"/>
      <c r="BQ66" s="214"/>
      <c r="BR66" s="214"/>
      <c r="BS66" s="215"/>
      <c r="BT66" s="214" t="s">
        <v>245</v>
      </c>
      <c r="BU66" s="214"/>
      <c r="BV66" s="214"/>
      <c r="BW66" s="214"/>
      <c r="BX66" s="214"/>
      <c r="BY66" s="214"/>
      <c r="BZ66" s="214"/>
      <c r="CA66" s="214"/>
      <c r="CB66" s="215"/>
      <c r="CC66" s="214"/>
      <c r="CD66" s="214"/>
      <c r="CE66" s="214"/>
      <c r="CF66" s="214"/>
      <c r="CG66" s="696"/>
      <c r="CH66" s="697"/>
      <c r="CI66" s="697"/>
      <c r="CJ66" s="697"/>
      <c r="CK66" s="697"/>
      <c r="CL66" s="697"/>
      <c r="CM66" s="697"/>
      <c r="CN66" s="697"/>
      <c r="CO66" s="698"/>
    </row>
    <row r="67" spans="1:643" ht="35.1" customHeight="1">
      <c r="F67" s="659"/>
      <c r="G67" s="660"/>
      <c r="H67" s="665"/>
      <c r="I67" s="665"/>
      <c r="J67" s="665"/>
      <c r="K67" s="665"/>
      <c r="L67" s="665"/>
      <c r="M67" s="665"/>
      <c r="N67" s="665"/>
      <c r="O67" s="665"/>
      <c r="P67" s="666"/>
      <c r="Q67" s="672"/>
      <c r="R67" s="673"/>
      <c r="S67" s="673"/>
      <c r="T67" s="673"/>
      <c r="U67" s="673"/>
      <c r="V67" s="673"/>
      <c r="W67" s="673"/>
      <c r="X67" s="673"/>
      <c r="Y67" s="673"/>
      <c r="Z67" s="673"/>
      <c r="AA67" s="673"/>
      <c r="AB67" s="674"/>
      <c r="AC67" s="651" t="s">
        <v>246</v>
      </c>
      <c r="AD67" s="652"/>
      <c r="AE67" s="652"/>
      <c r="AF67" s="652"/>
      <c r="AG67" s="652"/>
      <c r="AH67" s="652"/>
      <c r="AI67" s="652"/>
      <c r="AJ67" s="652"/>
      <c r="AK67" s="652"/>
      <c r="AL67" s="652"/>
      <c r="AM67" s="652"/>
      <c r="AN67" s="652"/>
      <c r="AO67" s="652"/>
      <c r="AP67" s="652"/>
      <c r="AQ67" s="652"/>
      <c r="AR67" s="652"/>
      <c r="AS67" s="652"/>
      <c r="AT67" s="652"/>
      <c r="AU67" s="652"/>
      <c r="AV67" s="652"/>
      <c r="AW67" s="653"/>
      <c r="AX67" s="213"/>
      <c r="AY67" s="214" t="s">
        <v>229</v>
      </c>
      <c r="AZ67" s="214"/>
      <c r="BA67" s="214"/>
      <c r="BB67" s="214" t="s">
        <v>247</v>
      </c>
      <c r="BC67" s="214"/>
      <c r="BD67" s="214"/>
      <c r="BE67" s="214"/>
      <c r="BF67" s="214" t="s">
        <v>248</v>
      </c>
      <c r="BG67" s="214"/>
      <c r="BH67" s="214"/>
      <c r="BI67" s="214"/>
      <c r="BJ67" s="214" t="s">
        <v>249</v>
      </c>
      <c r="BK67" s="214"/>
      <c r="BL67" s="214"/>
      <c r="BM67" s="214"/>
      <c r="BN67" s="214"/>
      <c r="BO67" s="214"/>
      <c r="BP67" s="214" t="s">
        <v>250</v>
      </c>
      <c r="BQ67" s="214"/>
      <c r="BR67" s="214"/>
      <c r="BS67" s="214"/>
      <c r="BT67" s="214"/>
      <c r="BU67" s="214"/>
      <c r="BV67" s="214"/>
      <c r="BW67" s="214" t="s">
        <v>251</v>
      </c>
      <c r="BX67" s="214"/>
      <c r="BY67" s="214"/>
      <c r="BZ67" s="214"/>
      <c r="CA67" s="214"/>
      <c r="CB67" s="214"/>
      <c r="CC67" s="214"/>
      <c r="CD67" s="214"/>
      <c r="CE67" s="214"/>
      <c r="CF67" s="214"/>
      <c r="CG67" s="696"/>
      <c r="CH67" s="697"/>
      <c r="CI67" s="697"/>
      <c r="CJ67" s="697"/>
      <c r="CK67" s="697"/>
      <c r="CL67" s="697"/>
      <c r="CM67" s="697"/>
      <c r="CN67" s="697"/>
      <c r="CO67" s="698"/>
    </row>
    <row r="68" spans="1:643" ht="35.1" customHeight="1">
      <c r="F68" s="659"/>
      <c r="G68" s="660"/>
      <c r="H68" s="665"/>
      <c r="I68" s="665"/>
      <c r="J68" s="665"/>
      <c r="K68" s="665"/>
      <c r="L68" s="665"/>
      <c r="M68" s="665"/>
      <c r="N68" s="665"/>
      <c r="O68" s="665"/>
      <c r="P68" s="666"/>
      <c r="Q68" s="672"/>
      <c r="R68" s="673"/>
      <c r="S68" s="673"/>
      <c r="T68" s="673"/>
      <c r="U68" s="673"/>
      <c r="V68" s="673"/>
      <c r="W68" s="673"/>
      <c r="X68" s="673"/>
      <c r="Y68" s="673"/>
      <c r="Z68" s="673"/>
      <c r="AA68" s="673"/>
      <c r="AB68" s="674"/>
      <c r="AC68" s="651" t="s">
        <v>252</v>
      </c>
      <c r="AD68" s="652"/>
      <c r="AE68" s="652"/>
      <c r="AF68" s="652"/>
      <c r="AG68" s="652"/>
      <c r="AH68" s="652"/>
      <c r="AI68" s="652"/>
      <c r="AJ68" s="652"/>
      <c r="AK68" s="652"/>
      <c r="AL68" s="652"/>
      <c r="AM68" s="652"/>
      <c r="AN68" s="652"/>
      <c r="AO68" s="652"/>
      <c r="AP68" s="652"/>
      <c r="AQ68" s="652"/>
      <c r="AR68" s="652"/>
      <c r="AS68" s="652"/>
      <c r="AT68" s="652"/>
      <c r="AU68" s="652"/>
      <c r="AV68" s="652"/>
      <c r="AW68" s="653"/>
      <c r="AX68" s="211"/>
      <c r="AY68" s="212" t="s">
        <v>229</v>
      </c>
      <c r="AZ68" s="212"/>
      <c r="BA68" s="212"/>
      <c r="BB68" s="212"/>
      <c r="BC68" s="212"/>
      <c r="BD68" s="212" t="s">
        <v>253</v>
      </c>
      <c r="BE68" s="212"/>
      <c r="BF68" s="212"/>
      <c r="BG68" s="212"/>
      <c r="BH68" s="212"/>
      <c r="BI68" s="212"/>
      <c r="BJ68" s="212" t="s">
        <v>254</v>
      </c>
      <c r="BK68" s="212"/>
      <c r="BL68" s="212"/>
      <c r="BM68" s="212"/>
      <c r="BN68" s="212"/>
      <c r="BO68" s="212"/>
      <c r="BP68" s="212"/>
      <c r="BQ68" s="212"/>
      <c r="BR68" s="212"/>
      <c r="BS68" s="212"/>
      <c r="BT68" s="212"/>
      <c r="BU68" s="212"/>
      <c r="BV68" s="212"/>
      <c r="BW68" s="212"/>
      <c r="BX68" s="212"/>
      <c r="BY68" s="212"/>
      <c r="BZ68" s="212"/>
      <c r="CA68" s="212"/>
      <c r="CB68" s="537"/>
      <c r="CC68" s="212"/>
      <c r="CD68" s="212"/>
      <c r="CE68" s="212"/>
      <c r="CF68" s="536"/>
      <c r="CG68" s="696"/>
      <c r="CH68" s="697"/>
      <c r="CI68" s="697"/>
      <c r="CJ68" s="697"/>
      <c r="CK68" s="697"/>
      <c r="CL68" s="697"/>
      <c r="CM68" s="697"/>
      <c r="CN68" s="697"/>
      <c r="CO68" s="698"/>
    </row>
    <row r="69" spans="1:643" ht="35.1" customHeight="1" thickBot="1">
      <c r="F69" s="661"/>
      <c r="G69" s="662"/>
      <c r="H69" s="667"/>
      <c r="I69" s="667"/>
      <c r="J69" s="667"/>
      <c r="K69" s="667"/>
      <c r="L69" s="667"/>
      <c r="M69" s="667"/>
      <c r="N69" s="667"/>
      <c r="O69" s="667"/>
      <c r="P69" s="668"/>
      <c r="Q69" s="675"/>
      <c r="R69" s="676"/>
      <c r="S69" s="676"/>
      <c r="T69" s="676"/>
      <c r="U69" s="676"/>
      <c r="V69" s="676"/>
      <c r="W69" s="676"/>
      <c r="X69" s="676"/>
      <c r="Y69" s="676"/>
      <c r="Z69" s="676"/>
      <c r="AA69" s="676"/>
      <c r="AB69" s="677"/>
      <c r="AC69" s="681" t="s">
        <v>467</v>
      </c>
      <c r="AD69" s="682"/>
      <c r="AE69" s="682"/>
      <c r="AF69" s="682"/>
      <c r="AG69" s="682"/>
      <c r="AH69" s="682"/>
      <c r="AI69" s="682"/>
      <c r="AJ69" s="682"/>
      <c r="AK69" s="682"/>
      <c r="AL69" s="682"/>
      <c r="AM69" s="682"/>
      <c r="AN69" s="682"/>
      <c r="AO69" s="682"/>
      <c r="AP69" s="682"/>
      <c r="AQ69" s="682"/>
      <c r="AR69" s="682"/>
      <c r="AS69" s="682"/>
      <c r="AT69" s="682"/>
      <c r="AU69" s="682"/>
      <c r="AV69" s="682"/>
      <c r="AW69" s="683"/>
      <c r="AX69" s="211"/>
      <c r="AY69" s="212" t="s">
        <v>212</v>
      </c>
      <c r="AZ69" s="212"/>
      <c r="BA69" s="212"/>
      <c r="BB69" s="212"/>
      <c r="BC69" s="212"/>
      <c r="BD69" s="212"/>
      <c r="BE69" s="212"/>
      <c r="BF69" s="212"/>
      <c r="BG69" s="212"/>
      <c r="BH69" s="212"/>
      <c r="BI69" s="212"/>
      <c r="BJ69" s="212"/>
      <c r="BK69" s="214"/>
      <c r="BL69" s="212" t="s">
        <v>220</v>
      </c>
      <c r="BM69" s="212"/>
      <c r="BN69" s="214"/>
      <c r="BO69" s="214"/>
      <c r="BP69" s="214"/>
      <c r="BQ69" s="214"/>
      <c r="BR69" s="215"/>
      <c r="BS69" s="214"/>
      <c r="BT69" s="214"/>
      <c r="BU69" s="214"/>
      <c r="BV69" s="214"/>
      <c r="BW69" s="214"/>
      <c r="BX69" s="214"/>
      <c r="BY69" s="214"/>
      <c r="BZ69" s="214"/>
      <c r="CA69" s="214"/>
      <c r="CB69" s="215"/>
      <c r="CC69" s="214"/>
      <c r="CD69" s="214"/>
      <c r="CE69" s="214"/>
      <c r="CF69" s="214"/>
      <c r="CG69" s="699"/>
      <c r="CH69" s="700"/>
      <c r="CI69" s="700"/>
      <c r="CJ69" s="700"/>
      <c r="CK69" s="700"/>
      <c r="CL69" s="700"/>
      <c r="CM69" s="700"/>
      <c r="CN69" s="700"/>
      <c r="CO69" s="701"/>
    </row>
    <row r="70" spans="1:643" s="459" customFormat="1" ht="16.5" customHeight="1">
      <c r="A70" s="453"/>
      <c r="B70" s="453"/>
      <c r="C70" s="453"/>
      <c r="D70" s="454"/>
      <c r="E70" s="455"/>
      <c r="F70" s="453"/>
      <c r="G70" s="453"/>
      <c r="H70" s="453"/>
      <c r="I70" s="454"/>
      <c r="J70" s="455"/>
      <c r="K70" s="456"/>
      <c r="L70" s="456"/>
      <c r="M70" s="456"/>
      <c r="N70" s="457"/>
      <c r="O70" s="190"/>
      <c r="P70" s="190"/>
      <c r="Q70" s="190"/>
      <c r="R70" s="458"/>
      <c r="S70" s="458"/>
      <c r="T70" s="190"/>
      <c r="U70" s="190"/>
      <c r="V70" s="458"/>
      <c r="W70" s="458"/>
      <c r="X70" s="190"/>
      <c r="Y70" s="190"/>
      <c r="Z70" s="458"/>
      <c r="AA70" s="458"/>
      <c r="AB70" s="190"/>
      <c r="AC70" s="190"/>
      <c r="AD70" s="457"/>
      <c r="AE70" s="457"/>
      <c r="AF70" s="457"/>
      <c r="AG70" s="457"/>
      <c r="AH70" s="457"/>
      <c r="AI70" s="457"/>
      <c r="AJ70" s="457"/>
      <c r="AK70" s="457"/>
      <c r="AL70" s="457"/>
      <c r="AM70" s="457"/>
      <c r="AN70" s="457"/>
      <c r="AO70" s="457"/>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0"/>
      <c r="CE70" s="190"/>
      <c r="CF70" s="190"/>
      <c r="CG70" s="190"/>
      <c r="CH70" s="190"/>
      <c r="CI70" s="190"/>
      <c r="CJ70" s="190"/>
      <c r="CK70" s="190"/>
      <c r="CL70" s="190"/>
      <c r="CM70" s="190"/>
      <c r="CN70" s="190"/>
      <c r="CO70" s="190"/>
      <c r="CP70" s="190"/>
      <c r="CQ70" s="190"/>
      <c r="CR70" s="190"/>
      <c r="CS70" s="190"/>
      <c r="CT70" s="190"/>
      <c r="CU70" s="190"/>
      <c r="CV70" s="190"/>
      <c r="CW70" s="190"/>
      <c r="CX70" s="190"/>
      <c r="CY70" s="190"/>
      <c r="CZ70" s="190"/>
      <c r="DA70" s="190"/>
      <c r="DB70" s="190"/>
      <c r="DC70" s="190"/>
      <c r="DD70" s="190"/>
      <c r="DE70" s="190"/>
      <c r="DF70" s="190"/>
      <c r="DG70" s="190"/>
      <c r="DH70" s="190"/>
      <c r="DI70" s="190"/>
      <c r="DJ70" s="190"/>
      <c r="DK70" s="190"/>
      <c r="DL70" s="190"/>
      <c r="DM70" s="190"/>
      <c r="DN70" s="190"/>
      <c r="DO70" s="190"/>
      <c r="DP70" s="190"/>
      <c r="DQ70" s="190"/>
      <c r="DR70" s="190"/>
      <c r="DS70" s="190"/>
      <c r="DT70" s="190"/>
      <c r="DU70" s="190"/>
      <c r="DV70" s="190"/>
      <c r="DW70" s="190"/>
      <c r="DX70" s="190"/>
      <c r="DY70" s="190"/>
      <c r="DZ70" s="190"/>
      <c r="EA70" s="190"/>
      <c r="EB70" s="190"/>
      <c r="EC70" s="190"/>
      <c r="ED70" s="190"/>
      <c r="EE70" s="190"/>
      <c r="EF70" s="190"/>
      <c r="EG70" s="190"/>
      <c r="EH70" s="190"/>
      <c r="EI70" s="190"/>
      <c r="EJ70" s="190"/>
      <c r="EK70" s="190"/>
      <c r="EL70" s="190"/>
      <c r="EM70" s="190"/>
      <c r="EN70" s="190"/>
      <c r="EO70" s="190"/>
      <c r="EP70" s="190"/>
      <c r="EQ70" s="190"/>
      <c r="ER70" s="190"/>
      <c r="ES70" s="190"/>
      <c r="ET70" s="190"/>
      <c r="EU70" s="190"/>
      <c r="EV70" s="190"/>
      <c r="EW70" s="190"/>
      <c r="EX70" s="190"/>
      <c r="EY70" s="190"/>
      <c r="EZ70" s="190"/>
      <c r="FA70" s="190"/>
      <c r="FB70" s="190"/>
      <c r="FC70" s="190"/>
      <c r="FD70" s="190"/>
      <c r="FE70" s="190"/>
      <c r="FF70" s="190"/>
      <c r="FG70" s="190"/>
      <c r="FH70" s="190"/>
      <c r="FI70" s="190"/>
      <c r="FJ70" s="190"/>
      <c r="FK70" s="190"/>
      <c r="FL70" s="190"/>
      <c r="FM70" s="190"/>
      <c r="FN70" s="190"/>
      <c r="FO70" s="190"/>
      <c r="FP70" s="190"/>
      <c r="FQ70" s="190"/>
      <c r="FR70" s="190"/>
      <c r="FS70" s="190"/>
      <c r="FT70" s="190"/>
      <c r="FU70" s="190"/>
      <c r="FV70" s="190"/>
      <c r="FW70" s="190"/>
      <c r="FX70" s="190"/>
      <c r="FY70" s="190"/>
      <c r="FZ70" s="190"/>
      <c r="GA70" s="190"/>
      <c r="GB70" s="190"/>
      <c r="GC70" s="190"/>
      <c r="GD70" s="190"/>
      <c r="GE70" s="190"/>
      <c r="GF70" s="190"/>
      <c r="GG70" s="190"/>
      <c r="GH70" s="190"/>
      <c r="GI70" s="190"/>
      <c r="GJ70" s="190"/>
      <c r="GK70" s="190"/>
      <c r="GL70" s="190"/>
      <c r="GM70" s="190"/>
      <c r="GN70" s="190"/>
      <c r="GO70" s="190"/>
      <c r="GP70" s="190"/>
      <c r="GQ70" s="190"/>
      <c r="GR70" s="190"/>
      <c r="GS70" s="190"/>
      <c r="GT70" s="190"/>
      <c r="GU70" s="190"/>
      <c r="GV70" s="190"/>
      <c r="GW70" s="190"/>
      <c r="GX70" s="190"/>
      <c r="GY70" s="190"/>
      <c r="GZ70" s="190"/>
      <c r="HA70" s="190"/>
      <c r="HB70" s="190"/>
      <c r="HC70" s="190"/>
      <c r="HD70" s="190"/>
      <c r="HE70" s="190"/>
      <c r="HF70" s="190"/>
      <c r="HG70" s="190"/>
      <c r="HH70" s="190"/>
      <c r="HI70" s="190"/>
      <c r="HJ70" s="190"/>
      <c r="HK70" s="190"/>
      <c r="HL70" s="190"/>
      <c r="HM70" s="190"/>
      <c r="HN70" s="190"/>
      <c r="HO70" s="190"/>
      <c r="HP70" s="190"/>
      <c r="HQ70" s="190"/>
      <c r="HR70" s="190"/>
      <c r="HS70" s="190"/>
      <c r="HT70" s="190"/>
      <c r="HU70" s="190"/>
      <c r="HV70" s="190"/>
      <c r="HW70" s="190"/>
      <c r="HX70" s="190"/>
      <c r="HY70" s="190"/>
      <c r="HZ70" s="190"/>
      <c r="IA70" s="190"/>
      <c r="IB70" s="190"/>
      <c r="IC70" s="190"/>
      <c r="ID70" s="190"/>
      <c r="IE70" s="190"/>
      <c r="IF70" s="190"/>
      <c r="IG70" s="190"/>
      <c r="IH70" s="190"/>
      <c r="II70" s="190"/>
      <c r="IJ70" s="190"/>
      <c r="IK70" s="190"/>
      <c r="IL70" s="190"/>
      <c r="IM70" s="190"/>
      <c r="IN70" s="190"/>
      <c r="IO70" s="190"/>
      <c r="IP70" s="190"/>
      <c r="IQ70" s="190"/>
      <c r="IR70" s="190"/>
      <c r="IS70" s="190"/>
      <c r="IT70" s="190"/>
      <c r="IU70" s="190"/>
      <c r="IV70" s="190"/>
      <c r="IW70" s="190"/>
      <c r="IX70" s="190"/>
      <c r="IY70" s="190"/>
      <c r="IZ70" s="190"/>
      <c r="JA70" s="190"/>
      <c r="JB70" s="190"/>
      <c r="JC70" s="190"/>
      <c r="JD70" s="190"/>
      <c r="JE70" s="190"/>
      <c r="JF70" s="190"/>
      <c r="JG70" s="190"/>
      <c r="JH70" s="190"/>
      <c r="JI70" s="190"/>
      <c r="JJ70" s="190"/>
      <c r="JK70" s="190"/>
      <c r="JL70" s="190"/>
      <c r="JM70" s="190"/>
      <c r="JN70" s="190"/>
      <c r="JO70" s="190"/>
      <c r="JP70" s="190"/>
      <c r="JQ70" s="190"/>
      <c r="JR70" s="190"/>
      <c r="JS70" s="190"/>
      <c r="JT70" s="190"/>
      <c r="JU70" s="190"/>
      <c r="JV70" s="190"/>
      <c r="JW70" s="190"/>
      <c r="JX70" s="190"/>
      <c r="JY70" s="190"/>
      <c r="JZ70" s="190"/>
      <c r="KA70" s="190"/>
      <c r="KB70" s="190"/>
      <c r="KC70" s="190"/>
      <c r="KD70" s="190"/>
      <c r="KE70" s="190"/>
      <c r="KF70" s="190"/>
      <c r="KG70" s="190"/>
      <c r="KH70" s="190"/>
      <c r="KI70" s="190"/>
      <c r="KJ70" s="190"/>
      <c r="KK70" s="190"/>
      <c r="KL70" s="190"/>
      <c r="KM70" s="190"/>
      <c r="KN70" s="190"/>
      <c r="KO70" s="190"/>
      <c r="KP70" s="190"/>
      <c r="KQ70" s="190"/>
      <c r="KR70" s="190"/>
      <c r="KS70" s="190"/>
      <c r="KT70" s="190"/>
      <c r="KU70" s="190"/>
      <c r="KV70" s="190"/>
      <c r="KW70" s="190"/>
      <c r="KX70" s="190"/>
      <c r="KY70" s="190"/>
      <c r="KZ70" s="190"/>
      <c r="LA70" s="190"/>
      <c r="LB70" s="190"/>
      <c r="LC70" s="190"/>
      <c r="LD70" s="190"/>
      <c r="LE70" s="190"/>
      <c r="LF70" s="190"/>
      <c r="LG70" s="190"/>
      <c r="LH70" s="190"/>
      <c r="LI70" s="190"/>
      <c r="LJ70" s="190"/>
      <c r="LK70" s="190"/>
      <c r="LL70" s="190"/>
      <c r="LM70" s="190"/>
      <c r="LN70" s="190"/>
      <c r="LO70" s="190"/>
      <c r="LP70" s="190"/>
      <c r="LQ70" s="190"/>
      <c r="LR70" s="190"/>
      <c r="LS70" s="190"/>
      <c r="LT70" s="190"/>
      <c r="LU70" s="190"/>
      <c r="LV70" s="190"/>
      <c r="LW70" s="190"/>
      <c r="LX70" s="190"/>
      <c r="LY70" s="190"/>
      <c r="LZ70" s="190"/>
      <c r="MA70" s="190"/>
      <c r="MB70" s="190"/>
      <c r="MC70" s="190"/>
      <c r="MD70" s="190"/>
      <c r="ME70" s="190"/>
      <c r="MF70" s="190"/>
      <c r="MG70" s="190"/>
      <c r="MH70" s="190"/>
      <c r="MI70" s="190"/>
      <c r="MJ70" s="190"/>
      <c r="MK70" s="190"/>
      <c r="ML70" s="190"/>
      <c r="MM70" s="190"/>
      <c r="MN70" s="190"/>
      <c r="MO70" s="190"/>
      <c r="MP70" s="190"/>
      <c r="MQ70" s="190"/>
      <c r="MR70" s="190"/>
      <c r="MS70" s="190"/>
      <c r="MT70" s="190"/>
      <c r="MU70" s="190"/>
      <c r="MV70" s="190"/>
      <c r="MW70" s="190"/>
      <c r="MX70" s="190"/>
      <c r="MY70" s="190"/>
      <c r="MZ70" s="190"/>
      <c r="NA70" s="190"/>
      <c r="NB70" s="190"/>
      <c r="NC70" s="190"/>
      <c r="ND70" s="190"/>
      <c r="NE70" s="190"/>
      <c r="NF70" s="190"/>
      <c r="NG70" s="190"/>
      <c r="NH70" s="190"/>
      <c r="NI70" s="190"/>
      <c r="NJ70" s="190"/>
      <c r="NK70" s="190"/>
      <c r="NL70" s="190"/>
      <c r="NM70" s="190"/>
      <c r="NN70" s="190"/>
      <c r="NO70" s="190"/>
      <c r="NP70" s="190"/>
      <c r="NQ70" s="190"/>
      <c r="NR70" s="190"/>
      <c r="NS70" s="190"/>
      <c r="NT70" s="190"/>
      <c r="NU70" s="190"/>
      <c r="NV70" s="190"/>
      <c r="NW70" s="190"/>
      <c r="NX70" s="190"/>
      <c r="NY70" s="190"/>
      <c r="NZ70" s="190"/>
      <c r="OA70" s="190"/>
      <c r="OB70" s="190"/>
      <c r="OC70" s="190"/>
      <c r="OD70" s="190"/>
      <c r="OE70" s="190"/>
      <c r="OF70" s="190"/>
      <c r="OG70" s="190"/>
      <c r="OH70" s="190"/>
      <c r="OI70" s="190"/>
      <c r="OJ70" s="190"/>
      <c r="OK70" s="190"/>
      <c r="OL70" s="190"/>
      <c r="OM70" s="190"/>
      <c r="ON70" s="190"/>
      <c r="OO70" s="190"/>
      <c r="OP70" s="190"/>
      <c r="OQ70" s="190"/>
      <c r="OR70" s="190"/>
      <c r="OS70" s="190"/>
      <c r="OT70" s="190"/>
      <c r="OU70" s="190"/>
      <c r="OV70" s="190"/>
      <c r="OW70" s="190"/>
      <c r="OX70" s="190"/>
      <c r="OY70" s="190"/>
      <c r="OZ70" s="190"/>
      <c r="PA70" s="190"/>
      <c r="PB70" s="190"/>
      <c r="PC70" s="190"/>
      <c r="PD70" s="190"/>
      <c r="PE70" s="190"/>
      <c r="PF70" s="190"/>
      <c r="PG70" s="190"/>
      <c r="PH70" s="190"/>
      <c r="PI70" s="190"/>
      <c r="PJ70" s="190"/>
      <c r="PK70" s="190"/>
      <c r="PL70" s="190"/>
      <c r="PM70" s="190"/>
      <c r="PN70" s="190"/>
      <c r="PO70" s="190"/>
      <c r="PP70" s="190"/>
      <c r="PQ70" s="190"/>
      <c r="PR70" s="190"/>
      <c r="PS70" s="190"/>
      <c r="PT70" s="190"/>
      <c r="PU70" s="190"/>
      <c r="PV70" s="190"/>
      <c r="PW70" s="190"/>
      <c r="PX70" s="190"/>
      <c r="PY70" s="190"/>
      <c r="PZ70" s="190"/>
      <c r="QA70" s="190"/>
      <c r="QB70" s="190"/>
      <c r="QC70" s="190"/>
      <c r="QD70" s="190"/>
      <c r="QE70" s="190"/>
      <c r="QF70" s="190"/>
      <c r="QG70" s="190"/>
      <c r="QH70" s="190"/>
      <c r="QI70" s="190"/>
      <c r="QJ70" s="190"/>
      <c r="QK70" s="190"/>
      <c r="QL70" s="190"/>
      <c r="QM70" s="190"/>
      <c r="QN70" s="190"/>
      <c r="QO70" s="190"/>
      <c r="QP70" s="190"/>
      <c r="QQ70" s="190"/>
      <c r="QR70" s="190"/>
      <c r="QS70" s="190"/>
      <c r="QT70" s="190"/>
      <c r="QU70" s="190"/>
      <c r="QV70" s="190"/>
      <c r="QW70" s="190"/>
      <c r="QX70" s="190"/>
      <c r="QY70" s="190"/>
      <c r="QZ70" s="190"/>
      <c r="RA70" s="190"/>
      <c r="RB70" s="190"/>
      <c r="RC70" s="190"/>
      <c r="RD70" s="190"/>
      <c r="RE70" s="190"/>
      <c r="RF70" s="190"/>
      <c r="RG70" s="190"/>
      <c r="RH70" s="190"/>
      <c r="RI70" s="190"/>
      <c r="RJ70" s="190"/>
      <c r="RK70" s="190"/>
      <c r="RL70" s="190"/>
      <c r="RM70" s="190"/>
      <c r="RN70" s="190"/>
      <c r="RO70" s="190"/>
      <c r="RP70" s="190"/>
      <c r="RQ70" s="190"/>
      <c r="RR70" s="190"/>
      <c r="RS70" s="190"/>
      <c r="RT70" s="190"/>
      <c r="RU70" s="190"/>
      <c r="RV70" s="190"/>
      <c r="RW70" s="190"/>
      <c r="RX70" s="190"/>
      <c r="RY70" s="190"/>
      <c r="RZ70" s="190"/>
      <c r="SA70" s="190"/>
      <c r="SB70" s="190"/>
      <c r="SC70" s="190"/>
      <c r="SD70" s="190"/>
      <c r="SE70" s="190"/>
      <c r="SF70" s="190"/>
      <c r="SG70" s="190"/>
      <c r="SH70" s="190"/>
      <c r="SI70" s="190"/>
      <c r="SJ70" s="190"/>
      <c r="SK70" s="190"/>
      <c r="SL70" s="190"/>
      <c r="SM70" s="190"/>
      <c r="SN70" s="190"/>
      <c r="SO70" s="190"/>
      <c r="SP70" s="190"/>
      <c r="SQ70" s="190"/>
      <c r="SR70" s="190"/>
      <c r="SS70" s="190"/>
      <c r="ST70" s="190"/>
      <c r="SU70" s="190"/>
      <c r="SV70" s="190"/>
      <c r="SW70" s="190"/>
      <c r="SX70" s="190"/>
      <c r="SY70" s="190"/>
      <c r="SZ70" s="190"/>
      <c r="TA70" s="190"/>
      <c r="TB70" s="190"/>
      <c r="TC70" s="190"/>
      <c r="TD70" s="190"/>
      <c r="TE70" s="190"/>
      <c r="TF70" s="190"/>
      <c r="TG70" s="190"/>
      <c r="TH70" s="190"/>
      <c r="TI70" s="190"/>
      <c r="TJ70" s="190"/>
      <c r="TK70" s="190"/>
      <c r="TL70" s="190"/>
      <c r="TM70" s="190"/>
      <c r="TN70" s="190"/>
      <c r="TO70" s="190"/>
      <c r="TP70" s="190"/>
      <c r="TQ70" s="190"/>
      <c r="TR70" s="190"/>
      <c r="TS70" s="190"/>
      <c r="TT70" s="190"/>
      <c r="TU70" s="190"/>
      <c r="TV70" s="190"/>
      <c r="TW70" s="190"/>
      <c r="TX70" s="190"/>
      <c r="TY70" s="190"/>
      <c r="TZ70" s="190"/>
      <c r="UA70" s="190"/>
      <c r="UB70" s="190"/>
      <c r="UC70" s="190"/>
      <c r="UD70" s="190"/>
      <c r="UE70" s="190"/>
      <c r="UF70" s="190"/>
      <c r="UG70" s="190"/>
      <c r="UH70" s="190"/>
      <c r="UI70" s="190"/>
      <c r="UJ70" s="190"/>
      <c r="UK70" s="190"/>
      <c r="UL70" s="190"/>
      <c r="UM70" s="190"/>
      <c r="UN70" s="190"/>
      <c r="UO70" s="190"/>
      <c r="UP70" s="190"/>
      <c r="UQ70" s="190"/>
      <c r="UR70" s="190"/>
      <c r="US70" s="190"/>
      <c r="UT70" s="190"/>
      <c r="UU70" s="190"/>
      <c r="UV70" s="190"/>
      <c r="UW70" s="190"/>
      <c r="UX70" s="190"/>
      <c r="UY70" s="190"/>
      <c r="UZ70" s="190"/>
      <c r="VA70" s="190"/>
      <c r="VB70" s="190"/>
      <c r="VC70" s="190"/>
      <c r="VD70" s="190"/>
      <c r="VE70" s="190"/>
      <c r="VF70" s="190"/>
      <c r="VG70" s="190"/>
      <c r="VH70" s="190"/>
      <c r="VI70" s="190"/>
      <c r="VJ70" s="190"/>
      <c r="VK70" s="190"/>
      <c r="VL70" s="190"/>
      <c r="VM70" s="190"/>
      <c r="VN70" s="190"/>
      <c r="VO70" s="190"/>
      <c r="VP70" s="190"/>
      <c r="VQ70" s="190"/>
      <c r="VR70" s="190"/>
      <c r="VS70" s="190"/>
      <c r="VT70" s="190"/>
      <c r="VU70" s="190"/>
      <c r="VV70" s="190"/>
      <c r="VW70" s="190"/>
      <c r="VX70" s="190"/>
      <c r="VY70" s="190"/>
      <c r="VZ70" s="190"/>
      <c r="WA70" s="190"/>
      <c r="WB70" s="190"/>
      <c r="WC70" s="190"/>
      <c r="WD70" s="190"/>
      <c r="WE70" s="190"/>
      <c r="WF70" s="190"/>
      <c r="WG70" s="190"/>
      <c r="WH70" s="190"/>
      <c r="WI70" s="190"/>
      <c r="WJ70" s="190"/>
      <c r="WK70" s="190"/>
      <c r="WL70" s="190"/>
      <c r="WM70" s="190"/>
      <c r="WN70" s="190"/>
      <c r="WO70" s="190"/>
      <c r="WP70" s="190"/>
      <c r="WQ70" s="190"/>
      <c r="WR70" s="190"/>
      <c r="WS70" s="190"/>
      <c r="WT70" s="190"/>
      <c r="WU70" s="190"/>
      <c r="WV70" s="190"/>
      <c r="WW70" s="190"/>
      <c r="WX70" s="190"/>
      <c r="WY70" s="190"/>
      <c r="WZ70" s="190"/>
      <c r="XA70" s="190"/>
      <c r="XB70" s="190"/>
      <c r="XC70" s="190"/>
      <c r="XD70" s="190"/>
      <c r="XE70" s="190"/>
      <c r="XF70" s="190"/>
      <c r="XG70" s="190"/>
      <c r="XH70" s="190"/>
      <c r="XI70" s="190"/>
      <c r="XJ70" s="190"/>
      <c r="XK70" s="190"/>
      <c r="XL70" s="190"/>
      <c r="XM70" s="190"/>
      <c r="XN70" s="190"/>
      <c r="XO70" s="190"/>
      <c r="XP70" s="190"/>
      <c r="XQ70" s="190"/>
      <c r="XR70" s="190"/>
      <c r="XS70" s="190"/>
    </row>
    <row r="71" spans="1:643" ht="16.5" customHeight="1">
      <c r="D71" s="200"/>
      <c r="E71" s="200"/>
      <c r="F71" s="457"/>
      <c r="G71" s="457"/>
      <c r="H71" s="457"/>
      <c r="I71" s="457"/>
      <c r="J71" s="457"/>
      <c r="K71" s="457"/>
      <c r="L71" s="457"/>
      <c r="M71" s="457"/>
      <c r="N71" s="457"/>
      <c r="R71" s="458"/>
      <c r="S71" s="458"/>
      <c r="V71" s="458"/>
      <c r="W71" s="458"/>
      <c r="Z71" s="458"/>
      <c r="AA71" s="458"/>
      <c r="AD71" s="457"/>
      <c r="AE71" s="457"/>
      <c r="AF71" s="457"/>
      <c r="AG71" s="457"/>
      <c r="AH71" s="457"/>
      <c r="AI71" s="457"/>
      <c r="AJ71" s="457"/>
      <c r="AK71" s="457"/>
      <c r="AL71" s="457"/>
      <c r="AM71" s="457"/>
      <c r="AN71" s="457"/>
      <c r="AO71" s="457"/>
    </row>
  </sheetData>
  <mergeCells count="87">
    <mergeCell ref="AC49:AW49"/>
    <mergeCell ref="AC47:AW47"/>
    <mergeCell ref="AC48:AW48"/>
    <mergeCell ref="AC50:AW50"/>
    <mergeCell ref="CG56:CO69"/>
    <mergeCell ref="AC58:AW58"/>
    <mergeCell ref="AC59:AW59"/>
    <mergeCell ref="AC60:AW60"/>
    <mergeCell ref="AC61:AW61"/>
    <mergeCell ref="AC62:AW62"/>
    <mergeCell ref="AC63:AW63"/>
    <mergeCell ref="AC64:AW64"/>
    <mergeCell ref="AC65:AW65"/>
    <mergeCell ref="F56:G69"/>
    <mergeCell ref="H56:P69"/>
    <mergeCell ref="Q56:AB69"/>
    <mergeCell ref="AC56:AW57"/>
    <mergeCell ref="AC67:AW67"/>
    <mergeCell ref="AC69:AW69"/>
    <mergeCell ref="AC68:AW68"/>
    <mergeCell ref="AC66:AW66"/>
    <mergeCell ref="AC51:AW51"/>
    <mergeCell ref="AC52:AW52"/>
    <mergeCell ref="AC53:AW53"/>
    <mergeCell ref="AC55:AW55"/>
    <mergeCell ref="AC54:AW54"/>
    <mergeCell ref="F36:P36"/>
    <mergeCell ref="Q36:AB36"/>
    <mergeCell ref="F33:CO33"/>
    <mergeCell ref="F35:CO35"/>
    <mergeCell ref="H37:P55"/>
    <mergeCell ref="Q37:AB55"/>
    <mergeCell ref="AC37:AW38"/>
    <mergeCell ref="AC39:AW39"/>
    <mergeCell ref="AC40:AW40"/>
    <mergeCell ref="AC41:AW41"/>
    <mergeCell ref="AC42:AW42"/>
    <mergeCell ref="AC43:AW43"/>
    <mergeCell ref="AC45:AW45"/>
    <mergeCell ref="AC46:AW46"/>
    <mergeCell ref="CG37:CO55"/>
    <mergeCell ref="AC44:AW44"/>
    <mergeCell ref="F37:G55"/>
    <mergeCell ref="BI21:BP21"/>
    <mergeCell ref="BQ21:CN21"/>
    <mergeCell ref="I25:CN25"/>
    <mergeCell ref="I26:AY26"/>
    <mergeCell ref="AZ26:CN26"/>
    <mergeCell ref="CG36:CO36"/>
    <mergeCell ref="I28:AY28"/>
    <mergeCell ref="AZ28:BC28"/>
    <mergeCell ref="BD28:BG28"/>
    <mergeCell ref="BH28:BL28"/>
    <mergeCell ref="BM28:BS28"/>
    <mergeCell ref="BT28:BZ28"/>
    <mergeCell ref="CA28:CH28"/>
    <mergeCell ref="CI28:CN28"/>
    <mergeCell ref="F32:CO32"/>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BI20:BP20"/>
    <mergeCell ref="AE21:AL21"/>
    <mergeCell ref="AM21:BH21"/>
    <mergeCell ref="BO14:BT14"/>
    <mergeCell ref="BU14:BZ14"/>
    <mergeCell ref="CA14:CN14"/>
    <mergeCell ref="A2:CO2"/>
    <mergeCell ref="I14:AD14"/>
    <mergeCell ref="AE14:AI14"/>
    <mergeCell ref="AJ14:AN14"/>
    <mergeCell ref="AO14:AW14"/>
    <mergeCell ref="AX14:AZ14"/>
    <mergeCell ref="BA14:BC14"/>
    <mergeCell ref="BD14:BF14"/>
    <mergeCell ref="BG14:BI14"/>
    <mergeCell ref="BJ14:BN14"/>
  </mergeCells>
  <phoneticPr fontId="7"/>
  <printOptions horizontalCentered="1"/>
  <pageMargins left="0.19685039370078741" right="0.19685039370078741" top="0.19685039370078741" bottom="0"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zoomScaleNormal="100" workbookViewId="0"/>
  </sheetViews>
  <sheetFormatPr defaultRowHeight="13.2"/>
  <cols>
    <col min="1" max="1" width="10.19921875" style="390" customWidth="1"/>
    <col min="2" max="2" width="3.19921875" style="390" customWidth="1"/>
    <col min="3" max="3" width="13.5" style="390" customWidth="1"/>
    <col min="4" max="5" width="3.09765625" style="390" customWidth="1"/>
    <col min="6" max="6" width="3" style="390" customWidth="1"/>
    <col min="7" max="31" width="3.09765625" style="390" customWidth="1"/>
    <col min="32" max="34" width="6.19921875" style="390" customWidth="1"/>
    <col min="35" max="35" width="22.69921875" style="390" customWidth="1"/>
    <col min="36" max="256" width="8.69921875" style="390"/>
    <col min="257" max="257" width="10.19921875" style="390" customWidth="1"/>
    <col min="258" max="258" width="3.19921875" style="390" customWidth="1"/>
    <col min="259" max="259" width="13.5" style="390" customWidth="1"/>
    <col min="260" max="261" width="3.09765625" style="390" customWidth="1"/>
    <col min="262" max="262" width="3" style="390" customWidth="1"/>
    <col min="263" max="287" width="3.09765625" style="390" customWidth="1"/>
    <col min="288" max="290" width="6.19921875" style="390" customWidth="1"/>
    <col min="291" max="291" width="22.69921875" style="390" customWidth="1"/>
    <col min="292" max="512" width="8.69921875" style="390"/>
    <col min="513" max="513" width="10.19921875" style="390" customWidth="1"/>
    <col min="514" max="514" width="3.19921875" style="390" customWidth="1"/>
    <col min="515" max="515" width="13.5" style="390" customWidth="1"/>
    <col min="516" max="517" width="3.09765625" style="390" customWidth="1"/>
    <col min="518" max="518" width="3" style="390" customWidth="1"/>
    <col min="519" max="543" width="3.09765625" style="390" customWidth="1"/>
    <col min="544" max="546" width="6.19921875" style="390" customWidth="1"/>
    <col min="547" max="547" width="22.69921875" style="390" customWidth="1"/>
    <col min="548" max="768" width="8.69921875" style="390"/>
    <col min="769" max="769" width="10.19921875" style="390" customWidth="1"/>
    <col min="770" max="770" width="3.19921875" style="390" customWidth="1"/>
    <col min="771" max="771" width="13.5" style="390" customWidth="1"/>
    <col min="772" max="773" width="3.09765625" style="390" customWidth="1"/>
    <col min="774" max="774" width="3" style="390" customWidth="1"/>
    <col min="775" max="799" width="3.09765625" style="390" customWidth="1"/>
    <col min="800" max="802" width="6.19921875" style="390" customWidth="1"/>
    <col min="803" max="803" width="22.69921875" style="390" customWidth="1"/>
    <col min="804" max="1024" width="8.69921875" style="390"/>
    <col min="1025" max="1025" width="10.19921875" style="390" customWidth="1"/>
    <col min="1026" max="1026" width="3.19921875" style="390" customWidth="1"/>
    <col min="1027" max="1027" width="13.5" style="390" customWidth="1"/>
    <col min="1028" max="1029" width="3.09765625" style="390" customWidth="1"/>
    <col min="1030" max="1030" width="3" style="390" customWidth="1"/>
    <col min="1031" max="1055" width="3.09765625" style="390" customWidth="1"/>
    <col min="1056" max="1058" width="6.19921875" style="390" customWidth="1"/>
    <col min="1059" max="1059" width="22.69921875" style="390" customWidth="1"/>
    <col min="1060" max="1280" width="8.69921875" style="390"/>
    <col min="1281" max="1281" width="10.19921875" style="390" customWidth="1"/>
    <col min="1282" max="1282" width="3.19921875" style="390" customWidth="1"/>
    <col min="1283" max="1283" width="13.5" style="390" customWidth="1"/>
    <col min="1284" max="1285" width="3.09765625" style="390" customWidth="1"/>
    <col min="1286" max="1286" width="3" style="390" customWidth="1"/>
    <col min="1287" max="1311" width="3.09765625" style="390" customWidth="1"/>
    <col min="1312" max="1314" width="6.19921875" style="390" customWidth="1"/>
    <col min="1315" max="1315" width="22.69921875" style="390" customWidth="1"/>
    <col min="1316" max="1536" width="8.69921875" style="390"/>
    <col min="1537" max="1537" width="10.19921875" style="390" customWidth="1"/>
    <col min="1538" max="1538" width="3.19921875" style="390" customWidth="1"/>
    <col min="1539" max="1539" width="13.5" style="390" customWidth="1"/>
    <col min="1540" max="1541" width="3.09765625" style="390" customWidth="1"/>
    <col min="1542" max="1542" width="3" style="390" customWidth="1"/>
    <col min="1543" max="1567" width="3.09765625" style="390" customWidth="1"/>
    <col min="1568" max="1570" width="6.19921875" style="390" customWidth="1"/>
    <col min="1571" max="1571" width="22.69921875" style="390" customWidth="1"/>
    <col min="1572" max="1792" width="8.69921875" style="390"/>
    <col min="1793" max="1793" width="10.19921875" style="390" customWidth="1"/>
    <col min="1794" max="1794" width="3.19921875" style="390" customWidth="1"/>
    <col min="1795" max="1795" width="13.5" style="390" customWidth="1"/>
    <col min="1796" max="1797" width="3.09765625" style="390" customWidth="1"/>
    <col min="1798" max="1798" width="3" style="390" customWidth="1"/>
    <col min="1799" max="1823" width="3.09765625" style="390" customWidth="1"/>
    <col min="1824" max="1826" width="6.19921875" style="390" customWidth="1"/>
    <col min="1827" max="1827" width="22.69921875" style="390" customWidth="1"/>
    <col min="1828" max="2048" width="8.69921875" style="390"/>
    <col min="2049" max="2049" width="10.19921875" style="390" customWidth="1"/>
    <col min="2050" max="2050" width="3.19921875" style="390" customWidth="1"/>
    <col min="2051" max="2051" width="13.5" style="390" customWidth="1"/>
    <col min="2052" max="2053" width="3.09765625" style="390" customWidth="1"/>
    <col min="2054" max="2054" width="3" style="390" customWidth="1"/>
    <col min="2055" max="2079" width="3.09765625" style="390" customWidth="1"/>
    <col min="2080" max="2082" width="6.19921875" style="390" customWidth="1"/>
    <col min="2083" max="2083" width="22.69921875" style="390" customWidth="1"/>
    <col min="2084" max="2304" width="8.69921875" style="390"/>
    <col min="2305" max="2305" width="10.19921875" style="390" customWidth="1"/>
    <col min="2306" max="2306" width="3.19921875" style="390" customWidth="1"/>
    <col min="2307" max="2307" width="13.5" style="390" customWidth="1"/>
    <col min="2308" max="2309" width="3.09765625" style="390" customWidth="1"/>
    <col min="2310" max="2310" width="3" style="390" customWidth="1"/>
    <col min="2311" max="2335" width="3.09765625" style="390" customWidth="1"/>
    <col min="2336" max="2338" width="6.19921875" style="390" customWidth="1"/>
    <col min="2339" max="2339" width="22.69921875" style="390" customWidth="1"/>
    <col min="2340" max="2560" width="8.69921875" style="390"/>
    <col min="2561" max="2561" width="10.19921875" style="390" customWidth="1"/>
    <col min="2562" max="2562" width="3.19921875" style="390" customWidth="1"/>
    <col min="2563" max="2563" width="13.5" style="390" customWidth="1"/>
    <col min="2564" max="2565" width="3.09765625" style="390" customWidth="1"/>
    <col min="2566" max="2566" width="3" style="390" customWidth="1"/>
    <col min="2567" max="2591" width="3.09765625" style="390" customWidth="1"/>
    <col min="2592" max="2594" width="6.19921875" style="390" customWidth="1"/>
    <col min="2595" max="2595" width="22.69921875" style="390" customWidth="1"/>
    <col min="2596" max="2816" width="8.69921875" style="390"/>
    <col min="2817" max="2817" width="10.19921875" style="390" customWidth="1"/>
    <col min="2818" max="2818" width="3.19921875" style="390" customWidth="1"/>
    <col min="2819" max="2819" width="13.5" style="390" customWidth="1"/>
    <col min="2820" max="2821" width="3.09765625" style="390" customWidth="1"/>
    <col min="2822" max="2822" width="3" style="390" customWidth="1"/>
    <col min="2823" max="2847" width="3.09765625" style="390" customWidth="1"/>
    <col min="2848" max="2850" width="6.19921875" style="390" customWidth="1"/>
    <col min="2851" max="2851" width="22.69921875" style="390" customWidth="1"/>
    <col min="2852" max="3072" width="8.69921875" style="390"/>
    <col min="3073" max="3073" width="10.19921875" style="390" customWidth="1"/>
    <col min="3074" max="3074" width="3.19921875" style="390" customWidth="1"/>
    <col min="3075" max="3075" width="13.5" style="390" customWidth="1"/>
    <col min="3076" max="3077" width="3.09765625" style="390" customWidth="1"/>
    <col min="3078" max="3078" width="3" style="390" customWidth="1"/>
    <col min="3079" max="3103" width="3.09765625" style="390" customWidth="1"/>
    <col min="3104" max="3106" width="6.19921875" style="390" customWidth="1"/>
    <col min="3107" max="3107" width="22.69921875" style="390" customWidth="1"/>
    <col min="3108" max="3328" width="8.69921875" style="390"/>
    <col min="3329" max="3329" width="10.19921875" style="390" customWidth="1"/>
    <col min="3330" max="3330" width="3.19921875" style="390" customWidth="1"/>
    <col min="3331" max="3331" width="13.5" style="390" customWidth="1"/>
    <col min="3332" max="3333" width="3.09765625" style="390" customWidth="1"/>
    <col min="3334" max="3334" width="3" style="390" customWidth="1"/>
    <col min="3335" max="3359" width="3.09765625" style="390" customWidth="1"/>
    <col min="3360" max="3362" width="6.19921875" style="390" customWidth="1"/>
    <col min="3363" max="3363" width="22.69921875" style="390" customWidth="1"/>
    <col min="3364" max="3584" width="8.69921875" style="390"/>
    <col min="3585" max="3585" width="10.19921875" style="390" customWidth="1"/>
    <col min="3586" max="3586" width="3.19921875" style="390" customWidth="1"/>
    <col min="3587" max="3587" width="13.5" style="390" customWidth="1"/>
    <col min="3588" max="3589" width="3.09765625" style="390" customWidth="1"/>
    <col min="3590" max="3590" width="3" style="390" customWidth="1"/>
    <col min="3591" max="3615" width="3.09765625" style="390" customWidth="1"/>
    <col min="3616" max="3618" width="6.19921875" style="390" customWidth="1"/>
    <col min="3619" max="3619" width="22.69921875" style="390" customWidth="1"/>
    <col min="3620" max="3840" width="8.69921875" style="390"/>
    <col min="3841" max="3841" width="10.19921875" style="390" customWidth="1"/>
    <col min="3842" max="3842" width="3.19921875" style="390" customWidth="1"/>
    <col min="3843" max="3843" width="13.5" style="390" customWidth="1"/>
    <col min="3844" max="3845" width="3.09765625" style="390" customWidth="1"/>
    <col min="3846" max="3846" width="3" style="390" customWidth="1"/>
    <col min="3847" max="3871" width="3.09765625" style="390" customWidth="1"/>
    <col min="3872" max="3874" width="6.19921875" style="390" customWidth="1"/>
    <col min="3875" max="3875" width="22.69921875" style="390" customWidth="1"/>
    <col min="3876" max="4096" width="8.69921875" style="390"/>
    <col min="4097" max="4097" width="10.19921875" style="390" customWidth="1"/>
    <col min="4098" max="4098" width="3.19921875" style="390" customWidth="1"/>
    <col min="4099" max="4099" width="13.5" style="390" customWidth="1"/>
    <col min="4100" max="4101" width="3.09765625" style="390" customWidth="1"/>
    <col min="4102" max="4102" width="3" style="390" customWidth="1"/>
    <col min="4103" max="4127" width="3.09765625" style="390" customWidth="1"/>
    <col min="4128" max="4130" width="6.19921875" style="390" customWidth="1"/>
    <col min="4131" max="4131" width="22.69921875" style="390" customWidth="1"/>
    <col min="4132" max="4352" width="8.69921875" style="390"/>
    <col min="4353" max="4353" width="10.19921875" style="390" customWidth="1"/>
    <col min="4354" max="4354" width="3.19921875" style="390" customWidth="1"/>
    <col min="4355" max="4355" width="13.5" style="390" customWidth="1"/>
    <col min="4356" max="4357" width="3.09765625" style="390" customWidth="1"/>
    <col min="4358" max="4358" width="3" style="390" customWidth="1"/>
    <col min="4359" max="4383" width="3.09765625" style="390" customWidth="1"/>
    <col min="4384" max="4386" width="6.19921875" style="390" customWidth="1"/>
    <col min="4387" max="4387" width="22.69921875" style="390" customWidth="1"/>
    <col min="4388" max="4608" width="8.69921875" style="390"/>
    <col min="4609" max="4609" width="10.19921875" style="390" customWidth="1"/>
    <col min="4610" max="4610" width="3.19921875" style="390" customWidth="1"/>
    <col min="4611" max="4611" width="13.5" style="390" customWidth="1"/>
    <col min="4612" max="4613" width="3.09765625" style="390" customWidth="1"/>
    <col min="4614" max="4614" width="3" style="390" customWidth="1"/>
    <col min="4615" max="4639" width="3.09765625" style="390" customWidth="1"/>
    <col min="4640" max="4642" width="6.19921875" style="390" customWidth="1"/>
    <col min="4643" max="4643" width="22.69921875" style="390" customWidth="1"/>
    <col min="4644" max="4864" width="8.69921875" style="390"/>
    <col min="4865" max="4865" width="10.19921875" style="390" customWidth="1"/>
    <col min="4866" max="4866" width="3.19921875" style="390" customWidth="1"/>
    <col min="4867" max="4867" width="13.5" style="390" customWidth="1"/>
    <col min="4868" max="4869" width="3.09765625" style="390" customWidth="1"/>
    <col min="4870" max="4870" width="3" style="390" customWidth="1"/>
    <col min="4871" max="4895" width="3.09765625" style="390" customWidth="1"/>
    <col min="4896" max="4898" width="6.19921875" style="390" customWidth="1"/>
    <col min="4899" max="4899" width="22.69921875" style="390" customWidth="1"/>
    <col min="4900" max="5120" width="8.69921875" style="390"/>
    <col min="5121" max="5121" width="10.19921875" style="390" customWidth="1"/>
    <col min="5122" max="5122" width="3.19921875" style="390" customWidth="1"/>
    <col min="5123" max="5123" width="13.5" style="390" customWidth="1"/>
    <col min="5124" max="5125" width="3.09765625" style="390" customWidth="1"/>
    <col min="5126" max="5126" width="3" style="390" customWidth="1"/>
    <col min="5127" max="5151" width="3.09765625" style="390" customWidth="1"/>
    <col min="5152" max="5154" width="6.19921875" style="390" customWidth="1"/>
    <col min="5155" max="5155" width="22.69921875" style="390" customWidth="1"/>
    <col min="5156" max="5376" width="8.69921875" style="390"/>
    <col min="5377" max="5377" width="10.19921875" style="390" customWidth="1"/>
    <col min="5378" max="5378" width="3.19921875" style="390" customWidth="1"/>
    <col min="5379" max="5379" width="13.5" style="390" customWidth="1"/>
    <col min="5380" max="5381" width="3.09765625" style="390" customWidth="1"/>
    <col min="5382" max="5382" width="3" style="390" customWidth="1"/>
    <col min="5383" max="5407" width="3.09765625" style="390" customWidth="1"/>
    <col min="5408" max="5410" width="6.19921875" style="390" customWidth="1"/>
    <col min="5411" max="5411" width="22.69921875" style="390" customWidth="1"/>
    <col min="5412" max="5632" width="8.69921875" style="390"/>
    <col min="5633" max="5633" width="10.19921875" style="390" customWidth="1"/>
    <col min="5634" max="5634" width="3.19921875" style="390" customWidth="1"/>
    <col min="5635" max="5635" width="13.5" style="390" customWidth="1"/>
    <col min="5636" max="5637" width="3.09765625" style="390" customWidth="1"/>
    <col min="5638" max="5638" width="3" style="390" customWidth="1"/>
    <col min="5639" max="5663" width="3.09765625" style="390" customWidth="1"/>
    <col min="5664" max="5666" width="6.19921875" style="390" customWidth="1"/>
    <col min="5667" max="5667" width="22.69921875" style="390" customWidth="1"/>
    <col min="5668" max="5888" width="8.69921875" style="390"/>
    <col min="5889" max="5889" width="10.19921875" style="390" customWidth="1"/>
    <col min="5890" max="5890" width="3.19921875" style="390" customWidth="1"/>
    <col min="5891" max="5891" width="13.5" style="390" customWidth="1"/>
    <col min="5892" max="5893" width="3.09765625" style="390" customWidth="1"/>
    <col min="5894" max="5894" width="3" style="390" customWidth="1"/>
    <col min="5895" max="5919" width="3.09765625" style="390" customWidth="1"/>
    <col min="5920" max="5922" width="6.19921875" style="390" customWidth="1"/>
    <col min="5923" max="5923" width="22.69921875" style="390" customWidth="1"/>
    <col min="5924" max="6144" width="8.69921875" style="390"/>
    <col min="6145" max="6145" width="10.19921875" style="390" customWidth="1"/>
    <col min="6146" max="6146" width="3.19921875" style="390" customWidth="1"/>
    <col min="6147" max="6147" width="13.5" style="390" customWidth="1"/>
    <col min="6148" max="6149" width="3.09765625" style="390" customWidth="1"/>
    <col min="6150" max="6150" width="3" style="390" customWidth="1"/>
    <col min="6151" max="6175" width="3.09765625" style="390" customWidth="1"/>
    <col min="6176" max="6178" width="6.19921875" style="390" customWidth="1"/>
    <col min="6179" max="6179" width="22.69921875" style="390" customWidth="1"/>
    <col min="6180" max="6400" width="8.69921875" style="390"/>
    <col min="6401" max="6401" width="10.19921875" style="390" customWidth="1"/>
    <col min="6402" max="6402" width="3.19921875" style="390" customWidth="1"/>
    <col min="6403" max="6403" width="13.5" style="390" customWidth="1"/>
    <col min="6404" max="6405" width="3.09765625" style="390" customWidth="1"/>
    <col min="6406" max="6406" width="3" style="390" customWidth="1"/>
    <col min="6407" max="6431" width="3.09765625" style="390" customWidth="1"/>
    <col min="6432" max="6434" width="6.19921875" style="390" customWidth="1"/>
    <col min="6435" max="6435" width="22.69921875" style="390" customWidth="1"/>
    <col min="6436" max="6656" width="8.69921875" style="390"/>
    <col min="6657" max="6657" width="10.19921875" style="390" customWidth="1"/>
    <col min="6658" max="6658" width="3.19921875" style="390" customWidth="1"/>
    <col min="6659" max="6659" width="13.5" style="390" customWidth="1"/>
    <col min="6660" max="6661" width="3.09765625" style="390" customWidth="1"/>
    <col min="6662" max="6662" width="3" style="390" customWidth="1"/>
    <col min="6663" max="6687" width="3.09765625" style="390" customWidth="1"/>
    <col min="6688" max="6690" width="6.19921875" style="390" customWidth="1"/>
    <col min="6691" max="6691" width="22.69921875" style="390" customWidth="1"/>
    <col min="6692" max="6912" width="8.69921875" style="390"/>
    <col min="6913" max="6913" width="10.19921875" style="390" customWidth="1"/>
    <col min="6914" max="6914" width="3.19921875" style="390" customWidth="1"/>
    <col min="6915" max="6915" width="13.5" style="390" customWidth="1"/>
    <col min="6916" max="6917" width="3.09765625" style="390" customWidth="1"/>
    <col min="6918" max="6918" width="3" style="390" customWidth="1"/>
    <col min="6919" max="6943" width="3.09765625" style="390" customWidth="1"/>
    <col min="6944" max="6946" width="6.19921875" style="390" customWidth="1"/>
    <col min="6947" max="6947" width="22.69921875" style="390" customWidth="1"/>
    <col min="6948" max="7168" width="8.69921875" style="390"/>
    <col min="7169" max="7169" width="10.19921875" style="390" customWidth="1"/>
    <col min="7170" max="7170" width="3.19921875" style="390" customWidth="1"/>
    <col min="7171" max="7171" width="13.5" style="390" customWidth="1"/>
    <col min="7172" max="7173" width="3.09765625" style="390" customWidth="1"/>
    <col min="7174" max="7174" width="3" style="390" customWidth="1"/>
    <col min="7175" max="7199" width="3.09765625" style="390" customWidth="1"/>
    <col min="7200" max="7202" width="6.19921875" style="390" customWidth="1"/>
    <col min="7203" max="7203" width="22.69921875" style="390" customWidth="1"/>
    <col min="7204" max="7424" width="8.69921875" style="390"/>
    <col min="7425" max="7425" width="10.19921875" style="390" customWidth="1"/>
    <col min="7426" max="7426" width="3.19921875" style="390" customWidth="1"/>
    <col min="7427" max="7427" width="13.5" style="390" customWidth="1"/>
    <col min="7428" max="7429" width="3.09765625" style="390" customWidth="1"/>
    <col min="7430" max="7430" width="3" style="390" customWidth="1"/>
    <col min="7431" max="7455" width="3.09765625" style="390" customWidth="1"/>
    <col min="7456" max="7458" width="6.19921875" style="390" customWidth="1"/>
    <col min="7459" max="7459" width="22.69921875" style="390" customWidth="1"/>
    <col min="7460" max="7680" width="8.69921875" style="390"/>
    <col min="7681" max="7681" width="10.19921875" style="390" customWidth="1"/>
    <col min="7682" max="7682" width="3.19921875" style="390" customWidth="1"/>
    <col min="7683" max="7683" width="13.5" style="390" customWidth="1"/>
    <col min="7684" max="7685" width="3.09765625" style="390" customWidth="1"/>
    <col min="7686" max="7686" width="3" style="390" customWidth="1"/>
    <col min="7687" max="7711" width="3.09765625" style="390" customWidth="1"/>
    <col min="7712" max="7714" width="6.19921875" style="390" customWidth="1"/>
    <col min="7715" max="7715" width="22.69921875" style="390" customWidth="1"/>
    <col min="7716" max="7936" width="8.69921875" style="390"/>
    <col min="7937" max="7937" width="10.19921875" style="390" customWidth="1"/>
    <col min="7938" max="7938" width="3.19921875" style="390" customWidth="1"/>
    <col min="7939" max="7939" width="13.5" style="390" customWidth="1"/>
    <col min="7940" max="7941" width="3.09765625" style="390" customWidth="1"/>
    <col min="7942" max="7942" width="3" style="390" customWidth="1"/>
    <col min="7943" max="7967" width="3.09765625" style="390" customWidth="1"/>
    <col min="7968" max="7970" width="6.19921875" style="390" customWidth="1"/>
    <col min="7971" max="7971" width="22.69921875" style="390" customWidth="1"/>
    <col min="7972" max="8192" width="8.69921875" style="390"/>
    <col min="8193" max="8193" width="10.19921875" style="390" customWidth="1"/>
    <col min="8194" max="8194" width="3.19921875" style="390" customWidth="1"/>
    <col min="8195" max="8195" width="13.5" style="390" customWidth="1"/>
    <col min="8196" max="8197" width="3.09765625" style="390" customWidth="1"/>
    <col min="8198" max="8198" width="3" style="390" customWidth="1"/>
    <col min="8199" max="8223" width="3.09765625" style="390" customWidth="1"/>
    <col min="8224" max="8226" width="6.19921875" style="390" customWidth="1"/>
    <col min="8227" max="8227" width="22.69921875" style="390" customWidth="1"/>
    <col min="8228" max="8448" width="8.69921875" style="390"/>
    <col min="8449" max="8449" width="10.19921875" style="390" customWidth="1"/>
    <col min="8450" max="8450" width="3.19921875" style="390" customWidth="1"/>
    <col min="8451" max="8451" width="13.5" style="390" customWidth="1"/>
    <col min="8452" max="8453" width="3.09765625" style="390" customWidth="1"/>
    <col min="8454" max="8454" width="3" style="390" customWidth="1"/>
    <col min="8455" max="8479" width="3.09765625" style="390" customWidth="1"/>
    <col min="8480" max="8482" width="6.19921875" style="390" customWidth="1"/>
    <col min="8483" max="8483" width="22.69921875" style="390" customWidth="1"/>
    <col min="8484" max="8704" width="8.69921875" style="390"/>
    <col min="8705" max="8705" width="10.19921875" style="390" customWidth="1"/>
    <col min="8706" max="8706" width="3.19921875" style="390" customWidth="1"/>
    <col min="8707" max="8707" width="13.5" style="390" customWidth="1"/>
    <col min="8708" max="8709" width="3.09765625" style="390" customWidth="1"/>
    <col min="8710" max="8710" width="3" style="390" customWidth="1"/>
    <col min="8711" max="8735" width="3.09765625" style="390" customWidth="1"/>
    <col min="8736" max="8738" width="6.19921875" style="390" customWidth="1"/>
    <col min="8739" max="8739" width="22.69921875" style="390" customWidth="1"/>
    <col min="8740" max="8960" width="8.69921875" style="390"/>
    <col min="8961" max="8961" width="10.19921875" style="390" customWidth="1"/>
    <col min="8962" max="8962" width="3.19921875" style="390" customWidth="1"/>
    <col min="8963" max="8963" width="13.5" style="390" customWidth="1"/>
    <col min="8964" max="8965" width="3.09765625" style="390" customWidth="1"/>
    <col min="8966" max="8966" width="3" style="390" customWidth="1"/>
    <col min="8967" max="8991" width="3.09765625" style="390" customWidth="1"/>
    <col min="8992" max="8994" width="6.19921875" style="390" customWidth="1"/>
    <col min="8995" max="8995" width="22.69921875" style="390" customWidth="1"/>
    <col min="8996" max="9216" width="8.69921875" style="390"/>
    <col min="9217" max="9217" width="10.19921875" style="390" customWidth="1"/>
    <col min="9218" max="9218" width="3.19921875" style="390" customWidth="1"/>
    <col min="9219" max="9219" width="13.5" style="390" customWidth="1"/>
    <col min="9220" max="9221" width="3.09765625" style="390" customWidth="1"/>
    <col min="9222" max="9222" width="3" style="390" customWidth="1"/>
    <col min="9223" max="9247" width="3.09765625" style="390" customWidth="1"/>
    <col min="9248" max="9250" width="6.19921875" style="390" customWidth="1"/>
    <col min="9251" max="9251" width="22.69921875" style="390" customWidth="1"/>
    <col min="9252" max="9472" width="8.69921875" style="390"/>
    <col min="9473" max="9473" width="10.19921875" style="390" customWidth="1"/>
    <col min="9474" max="9474" width="3.19921875" style="390" customWidth="1"/>
    <col min="9475" max="9475" width="13.5" style="390" customWidth="1"/>
    <col min="9476" max="9477" width="3.09765625" style="390" customWidth="1"/>
    <col min="9478" max="9478" width="3" style="390" customWidth="1"/>
    <col min="9479" max="9503" width="3.09765625" style="390" customWidth="1"/>
    <col min="9504" max="9506" width="6.19921875" style="390" customWidth="1"/>
    <col min="9507" max="9507" width="22.69921875" style="390" customWidth="1"/>
    <col min="9508" max="9728" width="8.69921875" style="390"/>
    <col min="9729" max="9729" width="10.19921875" style="390" customWidth="1"/>
    <col min="9730" max="9730" width="3.19921875" style="390" customWidth="1"/>
    <col min="9731" max="9731" width="13.5" style="390" customWidth="1"/>
    <col min="9732" max="9733" width="3.09765625" style="390" customWidth="1"/>
    <col min="9734" max="9734" width="3" style="390" customWidth="1"/>
    <col min="9735" max="9759" width="3.09765625" style="390" customWidth="1"/>
    <col min="9760" max="9762" width="6.19921875" style="390" customWidth="1"/>
    <col min="9763" max="9763" width="22.69921875" style="390" customWidth="1"/>
    <col min="9764" max="9984" width="8.69921875" style="390"/>
    <col min="9985" max="9985" width="10.19921875" style="390" customWidth="1"/>
    <col min="9986" max="9986" width="3.19921875" style="390" customWidth="1"/>
    <col min="9987" max="9987" width="13.5" style="390" customWidth="1"/>
    <col min="9988" max="9989" width="3.09765625" style="390" customWidth="1"/>
    <col min="9990" max="9990" width="3" style="390" customWidth="1"/>
    <col min="9991" max="10015" width="3.09765625" style="390" customWidth="1"/>
    <col min="10016" max="10018" width="6.19921875" style="390" customWidth="1"/>
    <col min="10019" max="10019" width="22.69921875" style="390" customWidth="1"/>
    <col min="10020" max="10240" width="8.69921875" style="390"/>
    <col min="10241" max="10241" width="10.19921875" style="390" customWidth="1"/>
    <col min="10242" max="10242" width="3.19921875" style="390" customWidth="1"/>
    <col min="10243" max="10243" width="13.5" style="390" customWidth="1"/>
    <col min="10244" max="10245" width="3.09765625" style="390" customWidth="1"/>
    <col min="10246" max="10246" width="3" style="390" customWidth="1"/>
    <col min="10247" max="10271" width="3.09765625" style="390" customWidth="1"/>
    <col min="10272" max="10274" width="6.19921875" style="390" customWidth="1"/>
    <col min="10275" max="10275" width="22.69921875" style="390" customWidth="1"/>
    <col min="10276" max="10496" width="8.69921875" style="390"/>
    <col min="10497" max="10497" width="10.19921875" style="390" customWidth="1"/>
    <col min="10498" max="10498" width="3.19921875" style="390" customWidth="1"/>
    <col min="10499" max="10499" width="13.5" style="390" customWidth="1"/>
    <col min="10500" max="10501" width="3.09765625" style="390" customWidth="1"/>
    <col min="10502" max="10502" width="3" style="390" customWidth="1"/>
    <col min="10503" max="10527" width="3.09765625" style="390" customWidth="1"/>
    <col min="10528" max="10530" width="6.19921875" style="390" customWidth="1"/>
    <col min="10531" max="10531" width="22.69921875" style="390" customWidth="1"/>
    <col min="10532" max="10752" width="8.69921875" style="390"/>
    <col min="10753" max="10753" width="10.19921875" style="390" customWidth="1"/>
    <col min="10754" max="10754" width="3.19921875" style="390" customWidth="1"/>
    <col min="10755" max="10755" width="13.5" style="390" customWidth="1"/>
    <col min="10756" max="10757" width="3.09765625" style="390" customWidth="1"/>
    <col min="10758" max="10758" width="3" style="390" customWidth="1"/>
    <col min="10759" max="10783" width="3.09765625" style="390" customWidth="1"/>
    <col min="10784" max="10786" width="6.19921875" style="390" customWidth="1"/>
    <col min="10787" max="10787" width="22.69921875" style="390" customWidth="1"/>
    <col min="10788" max="11008" width="8.69921875" style="390"/>
    <col min="11009" max="11009" width="10.19921875" style="390" customWidth="1"/>
    <col min="11010" max="11010" width="3.19921875" style="390" customWidth="1"/>
    <col min="11011" max="11011" width="13.5" style="390" customWidth="1"/>
    <col min="11012" max="11013" width="3.09765625" style="390" customWidth="1"/>
    <col min="11014" max="11014" width="3" style="390" customWidth="1"/>
    <col min="11015" max="11039" width="3.09765625" style="390" customWidth="1"/>
    <col min="11040" max="11042" width="6.19921875" style="390" customWidth="1"/>
    <col min="11043" max="11043" width="22.69921875" style="390" customWidth="1"/>
    <col min="11044" max="11264" width="8.69921875" style="390"/>
    <col min="11265" max="11265" width="10.19921875" style="390" customWidth="1"/>
    <col min="11266" max="11266" width="3.19921875" style="390" customWidth="1"/>
    <col min="11267" max="11267" width="13.5" style="390" customWidth="1"/>
    <col min="11268" max="11269" width="3.09765625" style="390" customWidth="1"/>
    <col min="11270" max="11270" width="3" style="390" customWidth="1"/>
    <col min="11271" max="11295" width="3.09765625" style="390" customWidth="1"/>
    <col min="11296" max="11298" width="6.19921875" style="390" customWidth="1"/>
    <col min="11299" max="11299" width="22.69921875" style="390" customWidth="1"/>
    <col min="11300" max="11520" width="8.69921875" style="390"/>
    <col min="11521" max="11521" width="10.19921875" style="390" customWidth="1"/>
    <col min="11522" max="11522" width="3.19921875" style="390" customWidth="1"/>
    <col min="11523" max="11523" width="13.5" style="390" customWidth="1"/>
    <col min="11524" max="11525" width="3.09765625" style="390" customWidth="1"/>
    <col min="11526" max="11526" width="3" style="390" customWidth="1"/>
    <col min="11527" max="11551" width="3.09765625" style="390" customWidth="1"/>
    <col min="11552" max="11554" width="6.19921875" style="390" customWidth="1"/>
    <col min="11555" max="11555" width="22.69921875" style="390" customWidth="1"/>
    <col min="11556" max="11776" width="8.69921875" style="390"/>
    <col min="11777" max="11777" width="10.19921875" style="390" customWidth="1"/>
    <col min="11778" max="11778" width="3.19921875" style="390" customWidth="1"/>
    <col min="11779" max="11779" width="13.5" style="390" customWidth="1"/>
    <col min="11780" max="11781" width="3.09765625" style="390" customWidth="1"/>
    <col min="11782" max="11782" width="3" style="390" customWidth="1"/>
    <col min="11783" max="11807" width="3.09765625" style="390" customWidth="1"/>
    <col min="11808" max="11810" width="6.19921875" style="390" customWidth="1"/>
    <col min="11811" max="11811" width="22.69921875" style="390" customWidth="1"/>
    <col min="11812" max="12032" width="8.69921875" style="390"/>
    <col min="12033" max="12033" width="10.19921875" style="390" customWidth="1"/>
    <col min="12034" max="12034" width="3.19921875" style="390" customWidth="1"/>
    <col min="12035" max="12035" width="13.5" style="390" customWidth="1"/>
    <col min="12036" max="12037" width="3.09765625" style="390" customWidth="1"/>
    <col min="12038" max="12038" width="3" style="390" customWidth="1"/>
    <col min="12039" max="12063" width="3.09765625" style="390" customWidth="1"/>
    <col min="12064" max="12066" width="6.19921875" style="390" customWidth="1"/>
    <col min="12067" max="12067" width="22.69921875" style="390" customWidth="1"/>
    <col min="12068" max="12288" width="8.69921875" style="390"/>
    <col min="12289" max="12289" width="10.19921875" style="390" customWidth="1"/>
    <col min="12290" max="12290" width="3.19921875" style="390" customWidth="1"/>
    <col min="12291" max="12291" width="13.5" style="390" customWidth="1"/>
    <col min="12292" max="12293" width="3.09765625" style="390" customWidth="1"/>
    <col min="12294" max="12294" width="3" style="390" customWidth="1"/>
    <col min="12295" max="12319" width="3.09765625" style="390" customWidth="1"/>
    <col min="12320" max="12322" width="6.19921875" style="390" customWidth="1"/>
    <col min="12323" max="12323" width="22.69921875" style="390" customWidth="1"/>
    <col min="12324" max="12544" width="8.69921875" style="390"/>
    <col min="12545" max="12545" width="10.19921875" style="390" customWidth="1"/>
    <col min="12546" max="12546" width="3.19921875" style="390" customWidth="1"/>
    <col min="12547" max="12547" width="13.5" style="390" customWidth="1"/>
    <col min="12548" max="12549" width="3.09765625" style="390" customWidth="1"/>
    <col min="12550" max="12550" width="3" style="390" customWidth="1"/>
    <col min="12551" max="12575" width="3.09765625" style="390" customWidth="1"/>
    <col min="12576" max="12578" width="6.19921875" style="390" customWidth="1"/>
    <col min="12579" max="12579" width="22.69921875" style="390" customWidth="1"/>
    <col min="12580" max="12800" width="8.69921875" style="390"/>
    <col min="12801" max="12801" width="10.19921875" style="390" customWidth="1"/>
    <col min="12802" max="12802" width="3.19921875" style="390" customWidth="1"/>
    <col min="12803" max="12803" width="13.5" style="390" customWidth="1"/>
    <col min="12804" max="12805" width="3.09765625" style="390" customWidth="1"/>
    <col min="12806" max="12806" width="3" style="390" customWidth="1"/>
    <col min="12807" max="12831" width="3.09765625" style="390" customWidth="1"/>
    <col min="12832" max="12834" width="6.19921875" style="390" customWidth="1"/>
    <col min="12835" max="12835" width="22.69921875" style="390" customWidth="1"/>
    <col min="12836" max="13056" width="8.69921875" style="390"/>
    <col min="13057" max="13057" width="10.19921875" style="390" customWidth="1"/>
    <col min="13058" max="13058" width="3.19921875" style="390" customWidth="1"/>
    <col min="13059" max="13059" width="13.5" style="390" customWidth="1"/>
    <col min="13060" max="13061" width="3.09765625" style="390" customWidth="1"/>
    <col min="13062" max="13062" width="3" style="390" customWidth="1"/>
    <col min="13063" max="13087" width="3.09765625" style="390" customWidth="1"/>
    <col min="13088" max="13090" width="6.19921875" style="390" customWidth="1"/>
    <col min="13091" max="13091" width="22.69921875" style="390" customWidth="1"/>
    <col min="13092" max="13312" width="8.69921875" style="390"/>
    <col min="13313" max="13313" width="10.19921875" style="390" customWidth="1"/>
    <col min="13314" max="13314" width="3.19921875" style="390" customWidth="1"/>
    <col min="13315" max="13315" width="13.5" style="390" customWidth="1"/>
    <col min="13316" max="13317" width="3.09765625" style="390" customWidth="1"/>
    <col min="13318" max="13318" width="3" style="390" customWidth="1"/>
    <col min="13319" max="13343" width="3.09765625" style="390" customWidth="1"/>
    <col min="13344" max="13346" width="6.19921875" style="390" customWidth="1"/>
    <col min="13347" max="13347" width="22.69921875" style="390" customWidth="1"/>
    <col min="13348" max="13568" width="8.69921875" style="390"/>
    <col min="13569" max="13569" width="10.19921875" style="390" customWidth="1"/>
    <col min="13570" max="13570" width="3.19921875" style="390" customWidth="1"/>
    <col min="13571" max="13571" width="13.5" style="390" customWidth="1"/>
    <col min="13572" max="13573" width="3.09765625" style="390" customWidth="1"/>
    <col min="13574" max="13574" width="3" style="390" customWidth="1"/>
    <col min="13575" max="13599" width="3.09765625" style="390" customWidth="1"/>
    <col min="13600" max="13602" width="6.19921875" style="390" customWidth="1"/>
    <col min="13603" max="13603" width="22.69921875" style="390" customWidth="1"/>
    <col min="13604" max="13824" width="8.69921875" style="390"/>
    <col min="13825" max="13825" width="10.19921875" style="390" customWidth="1"/>
    <col min="13826" max="13826" width="3.19921875" style="390" customWidth="1"/>
    <col min="13827" max="13827" width="13.5" style="390" customWidth="1"/>
    <col min="13828" max="13829" width="3.09765625" style="390" customWidth="1"/>
    <col min="13830" max="13830" width="3" style="390" customWidth="1"/>
    <col min="13831" max="13855" width="3.09765625" style="390" customWidth="1"/>
    <col min="13856" max="13858" width="6.19921875" style="390" customWidth="1"/>
    <col min="13859" max="13859" width="22.69921875" style="390" customWidth="1"/>
    <col min="13860" max="14080" width="8.69921875" style="390"/>
    <col min="14081" max="14081" width="10.19921875" style="390" customWidth="1"/>
    <col min="14082" max="14082" width="3.19921875" style="390" customWidth="1"/>
    <col min="14083" max="14083" width="13.5" style="390" customWidth="1"/>
    <col min="14084" max="14085" width="3.09765625" style="390" customWidth="1"/>
    <col min="14086" max="14086" width="3" style="390" customWidth="1"/>
    <col min="14087" max="14111" width="3.09765625" style="390" customWidth="1"/>
    <col min="14112" max="14114" width="6.19921875" style="390" customWidth="1"/>
    <col min="14115" max="14115" width="22.69921875" style="390" customWidth="1"/>
    <col min="14116" max="14336" width="8.69921875" style="390"/>
    <col min="14337" max="14337" width="10.19921875" style="390" customWidth="1"/>
    <col min="14338" max="14338" width="3.19921875" style="390" customWidth="1"/>
    <col min="14339" max="14339" width="13.5" style="390" customWidth="1"/>
    <col min="14340" max="14341" width="3.09765625" style="390" customWidth="1"/>
    <col min="14342" max="14342" width="3" style="390" customWidth="1"/>
    <col min="14343" max="14367" width="3.09765625" style="390" customWidth="1"/>
    <col min="14368" max="14370" width="6.19921875" style="390" customWidth="1"/>
    <col min="14371" max="14371" width="22.69921875" style="390" customWidth="1"/>
    <col min="14372" max="14592" width="8.69921875" style="390"/>
    <col min="14593" max="14593" width="10.19921875" style="390" customWidth="1"/>
    <col min="14594" max="14594" width="3.19921875" style="390" customWidth="1"/>
    <col min="14595" max="14595" width="13.5" style="390" customWidth="1"/>
    <col min="14596" max="14597" width="3.09765625" style="390" customWidth="1"/>
    <col min="14598" max="14598" width="3" style="390" customWidth="1"/>
    <col min="14599" max="14623" width="3.09765625" style="390" customWidth="1"/>
    <col min="14624" max="14626" width="6.19921875" style="390" customWidth="1"/>
    <col min="14627" max="14627" width="22.69921875" style="390" customWidth="1"/>
    <col min="14628" max="14848" width="8.69921875" style="390"/>
    <col min="14849" max="14849" width="10.19921875" style="390" customWidth="1"/>
    <col min="14850" max="14850" width="3.19921875" style="390" customWidth="1"/>
    <col min="14851" max="14851" width="13.5" style="390" customWidth="1"/>
    <col min="14852" max="14853" width="3.09765625" style="390" customWidth="1"/>
    <col min="14854" max="14854" width="3" style="390" customWidth="1"/>
    <col min="14855" max="14879" width="3.09765625" style="390" customWidth="1"/>
    <col min="14880" max="14882" width="6.19921875" style="390" customWidth="1"/>
    <col min="14883" max="14883" width="22.69921875" style="390" customWidth="1"/>
    <col min="14884" max="15104" width="8.69921875" style="390"/>
    <col min="15105" max="15105" width="10.19921875" style="390" customWidth="1"/>
    <col min="15106" max="15106" width="3.19921875" style="390" customWidth="1"/>
    <col min="15107" max="15107" width="13.5" style="390" customWidth="1"/>
    <col min="15108" max="15109" width="3.09765625" style="390" customWidth="1"/>
    <col min="15110" max="15110" width="3" style="390" customWidth="1"/>
    <col min="15111" max="15135" width="3.09765625" style="390" customWidth="1"/>
    <col min="15136" max="15138" width="6.19921875" style="390" customWidth="1"/>
    <col min="15139" max="15139" width="22.69921875" style="390" customWidth="1"/>
    <col min="15140" max="15360" width="8.69921875" style="390"/>
    <col min="15361" max="15361" width="10.19921875" style="390" customWidth="1"/>
    <col min="15362" max="15362" width="3.19921875" style="390" customWidth="1"/>
    <col min="15363" max="15363" width="13.5" style="390" customWidth="1"/>
    <col min="15364" max="15365" width="3.09765625" style="390" customWidth="1"/>
    <col min="15366" max="15366" width="3" style="390" customWidth="1"/>
    <col min="15367" max="15391" width="3.09765625" style="390" customWidth="1"/>
    <col min="15392" max="15394" width="6.19921875" style="390" customWidth="1"/>
    <col min="15395" max="15395" width="22.69921875" style="390" customWidth="1"/>
    <col min="15396" max="15616" width="8.69921875" style="390"/>
    <col min="15617" max="15617" width="10.19921875" style="390" customWidth="1"/>
    <col min="15618" max="15618" width="3.19921875" style="390" customWidth="1"/>
    <col min="15619" max="15619" width="13.5" style="390" customWidth="1"/>
    <col min="15620" max="15621" width="3.09765625" style="390" customWidth="1"/>
    <col min="15622" max="15622" width="3" style="390" customWidth="1"/>
    <col min="15623" max="15647" width="3.09765625" style="390" customWidth="1"/>
    <col min="15648" max="15650" width="6.19921875" style="390" customWidth="1"/>
    <col min="15651" max="15651" width="22.69921875" style="390" customWidth="1"/>
    <col min="15652" max="15872" width="8.69921875" style="390"/>
    <col min="15873" max="15873" width="10.19921875" style="390" customWidth="1"/>
    <col min="15874" max="15874" width="3.19921875" style="390" customWidth="1"/>
    <col min="15875" max="15875" width="13.5" style="390" customWidth="1"/>
    <col min="15876" max="15877" width="3.09765625" style="390" customWidth="1"/>
    <col min="15878" max="15878" width="3" style="390" customWidth="1"/>
    <col min="15879" max="15903" width="3.09765625" style="390" customWidth="1"/>
    <col min="15904" max="15906" width="6.19921875" style="390" customWidth="1"/>
    <col min="15907" max="15907" width="22.69921875" style="390" customWidth="1"/>
    <col min="15908" max="16128" width="8.69921875" style="390"/>
    <col min="16129" max="16129" width="10.19921875" style="390" customWidth="1"/>
    <col min="16130" max="16130" width="3.19921875" style="390" customWidth="1"/>
    <col min="16131" max="16131" width="13.5" style="390" customWidth="1"/>
    <col min="16132" max="16133" width="3.09765625" style="390" customWidth="1"/>
    <col min="16134" max="16134" width="3" style="390" customWidth="1"/>
    <col min="16135" max="16159" width="3.09765625" style="390" customWidth="1"/>
    <col min="16160" max="16162" width="6.19921875" style="390" customWidth="1"/>
    <col min="16163" max="16163" width="22.69921875" style="390" customWidth="1"/>
    <col min="16164" max="16384" width="8.69921875" style="390"/>
  </cols>
  <sheetData>
    <row r="1" spans="1:38" ht="14.25" customHeight="1" thickBot="1">
      <c r="A1" s="389" t="s">
        <v>384</v>
      </c>
      <c r="AA1" s="1011" t="s">
        <v>385</v>
      </c>
      <c r="AB1" s="1012"/>
      <c r="AC1" s="1012"/>
      <c r="AD1" s="1012"/>
      <c r="AE1" s="1012"/>
      <c r="AF1" s="1012"/>
      <c r="AG1" s="1012"/>
      <c r="AH1" s="1012"/>
      <c r="AI1" s="1013"/>
    </row>
    <row r="2" spans="1:38" ht="15.75" customHeight="1">
      <c r="A2" s="391" t="s">
        <v>386</v>
      </c>
      <c r="B2" s="392"/>
      <c r="C2" s="392"/>
      <c r="D2" s="392"/>
      <c r="E2" s="392"/>
      <c r="F2" s="392"/>
      <c r="G2" s="392"/>
      <c r="K2" s="393"/>
      <c r="L2" s="393"/>
      <c r="M2" s="394" t="s">
        <v>387</v>
      </c>
      <c r="N2" s="393"/>
      <c r="R2" s="392"/>
      <c r="S2" s="392"/>
      <c r="T2" s="392"/>
      <c r="U2" s="392"/>
      <c r="V2" s="395" t="s">
        <v>420</v>
      </c>
      <c r="W2" s="392"/>
      <c r="X2" s="392"/>
      <c r="Y2" s="392"/>
      <c r="Z2" s="392"/>
      <c r="AA2" s="392"/>
      <c r="AB2" s="392"/>
      <c r="AC2" s="392"/>
      <c r="AD2" s="392"/>
      <c r="AE2" s="392"/>
      <c r="AF2" s="392"/>
      <c r="AG2" s="392"/>
      <c r="AH2" s="392"/>
      <c r="AI2" s="392"/>
      <c r="AJ2" s="392"/>
      <c r="AK2" s="392"/>
      <c r="AL2" s="392"/>
    </row>
    <row r="3" spans="1:38" ht="15.75" customHeight="1" thickBot="1">
      <c r="A3" s="396"/>
      <c r="B3" s="397"/>
      <c r="C3" s="392"/>
      <c r="D3" s="392"/>
      <c r="E3" s="392"/>
      <c r="F3" s="392"/>
      <c r="G3" s="392"/>
      <c r="H3" s="393"/>
      <c r="I3" s="393"/>
      <c r="J3" s="393"/>
      <c r="K3" s="393"/>
      <c r="L3" s="393"/>
      <c r="M3" s="393"/>
      <c r="N3" s="393"/>
      <c r="Q3" s="395"/>
      <c r="R3" s="392"/>
      <c r="S3" s="392"/>
      <c r="T3" s="392"/>
      <c r="U3" s="392"/>
      <c r="V3" s="395" t="s">
        <v>388</v>
      </c>
      <c r="W3" s="392"/>
      <c r="X3" s="392"/>
      <c r="Y3" s="392"/>
      <c r="Z3" s="392"/>
      <c r="AA3" s="392"/>
      <c r="AB3" s="392"/>
      <c r="AC3" s="392"/>
      <c r="AD3" s="392"/>
      <c r="AE3" s="392"/>
      <c r="AF3" s="392"/>
      <c r="AG3" s="392"/>
      <c r="AH3" s="392"/>
      <c r="AI3" s="392"/>
      <c r="AJ3" s="392"/>
      <c r="AK3" s="392"/>
      <c r="AL3" s="392"/>
    </row>
    <row r="4" spans="1:38" ht="21" customHeight="1">
      <c r="A4" s="398"/>
      <c r="B4" s="399" t="s">
        <v>389</v>
      </c>
      <c r="C4" s="400"/>
      <c r="D4" s="401" t="s">
        <v>390</v>
      </c>
      <c r="E4" s="402"/>
      <c r="F4" s="403"/>
      <c r="G4" s="402"/>
      <c r="H4" s="402"/>
      <c r="I4" s="402"/>
      <c r="J4" s="402"/>
      <c r="K4" s="404" t="s">
        <v>391</v>
      </c>
      <c r="L4" s="405"/>
      <c r="M4" s="405"/>
      <c r="N4" s="405"/>
      <c r="O4" s="405"/>
      <c r="P4" s="405"/>
      <c r="Q4" s="405"/>
      <c r="R4" s="404" t="s">
        <v>392</v>
      </c>
      <c r="S4" s="405"/>
      <c r="T4" s="405"/>
      <c r="U4" s="405"/>
      <c r="V4" s="405"/>
      <c r="W4" s="405"/>
      <c r="X4" s="405"/>
      <c r="Y4" s="404" t="s">
        <v>393</v>
      </c>
      <c r="Z4" s="405"/>
      <c r="AA4" s="405"/>
      <c r="AB4" s="405"/>
      <c r="AC4" s="405"/>
      <c r="AD4" s="405"/>
      <c r="AE4" s="405"/>
      <c r="AF4" s="406"/>
      <c r="AG4" s="407" t="s">
        <v>394</v>
      </c>
      <c r="AH4" s="408" t="s">
        <v>395</v>
      </c>
      <c r="AI4" s="409"/>
      <c r="AJ4" s="392"/>
      <c r="AK4" s="392"/>
    </row>
    <row r="5" spans="1:38" ht="21" customHeight="1">
      <c r="A5" s="410" t="s">
        <v>396</v>
      </c>
      <c r="B5" s="411" t="s">
        <v>397</v>
      </c>
      <c r="C5" s="412" t="s">
        <v>398</v>
      </c>
      <c r="D5" s="413">
        <v>1</v>
      </c>
      <c r="E5" s="413">
        <v>2</v>
      </c>
      <c r="F5" s="413">
        <v>3</v>
      </c>
      <c r="G5" s="413">
        <v>4</v>
      </c>
      <c r="H5" s="413">
        <v>5</v>
      </c>
      <c r="I5" s="413">
        <v>6</v>
      </c>
      <c r="J5" s="413">
        <v>7</v>
      </c>
      <c r="K5" s="414">
        <v>8</v>
      </c>
      <c r="L5" s="413">
        <v>9</v>
      </c>
      <c r="M5" s="413">
        <v>10</v>
      </c>
      <c r="N5" s="413">
        <v>11</v>
      </c>
      <c r="O5" s="413">
        <v>12</v>
      </c>
      <c r="P5" s="413">
        <v>13</v>
      </c>
      <c r="Q5" s="413">
        <v>14</v>
      </c>
      <c r="R5" s="414">
        <v>15</v>
      </c>
      <c r="S5" s="413">
        <v>16</v>
      </c>
      <c r="T5" s="413">
        <v>17</v>
      </c>
      <c r="U5" s="413">
        <v>18</v>
      </c>
      <c r="V5" s="413">
        <v>19</v>
      </c>
      <c r="W5" s="413">
        <v>20</v>
      </c>
      <c r="X5" s="413">
        <v>21</v>
      </c>
      <c r="Y5" s="414">
        <v>22</v>
      </c>
      <c r="Z5" s="413">
        <v>23</v>
      </c>
      <c r="AA5" s="413">
        <v>24</v>
      </c>
      <c r="AB5" s="413">
        <v>25</v>
      </c>
      <c r="AC5" s="413">
        <v>26</v>
      </c>
      <c r="AD5" s="413">
        <v>27</v>
      </c>
      <c r="AE5" s="415">
        <v>28</v>
      </c>
      <c r="AF5" s="416" t="s">
        <v>399</v>
      </c>
      <c r="AG5" s="417" t="s">
        <v>400</v>
      </c>
      <c r="AH5" s="418" t="s">
        <v>401</v>
      </c>
      <c r="AI5" s="419" t="s">
        <v>402</v>
      </c>
      <c r="AJ5" s="392"/>
      <c r="AK5" s="392"/>
    </row>
    <row r="6" spans="1:38" ht="21" customHeight="1" thickBot="1">
      <c r="A6" s="420"/>
      <c r="B6" s="421"/>
      <c r="C6" s="422"/>
      <c r="D6" s="423" t="s">
        <v>403</v>
      </c>
      <c r="E6" s="423"/>
      <c r="F6" s="423"/>
      <c r="G6" s="423"/>
      <c r="H6" s="423"/>
      <c r="I6" s="423"/>
      <c r="J6" s="423"/>
      <c r="K6" s="424"/>
      <c r="L6" s="423"/>
      <c r="M6" s="423"/>
      <c r="N6" s="423"/>
      <c r="O6" s="423"/>
      <c r="P6" s="423"/>
      <c r="Q6" s="423"/>
      <c r="R6" s="424"/>
      <c r="S6" s="423"/>
      <c r="T6" s="423"/>
      <c r="U6" s="423"/>
      <c r="V6" s="423"/>
      <c r="W6" s="423"/>
      <c r="X6" s="423"/>
      <c r="Y6" s="424"/>
      <c r="Z6" s="423"/>
      <c r="AA6" s="423"/>
      <c r="AB6" s="423"/>
      <c r="AC6" s="423"/>
      <c r="AD6" s="423"/>
      <c r="AE6" s="425"/>
      <c r="AF6" s="426" t="s">
        <v>404</v>
      </c>
      <c r="AG6" s="427" t="s">
        <v>93</v>
      </c>
      <c r="AH6" s="428" t="s">
        <v>405</v>
      </c>
      <c r="AI6" s="429"/>
      <c r="AJ6" s="392"/>
      <c r="AK6" s="392"/>
    </row>
    <row r="7" spans="1:38" ht="21" customHeight="1">
      <c r="A7" s="430"/>
      <c r="B7" s="431"/>
      <c r="C7" s="432"/>
      <c r="D7" s="431"/>
      <c r="E7" s="431"/>
      <c r="F7" s="431"/>
      <c r="G7" s="431"/>
      <c r="H7" s="431"/>
      <c r="I7" s="431"/>
      <c r="J7" s="431"/>
      <c r="K7" s="430"/>
      <c r="L7" s="431"/>
      <c r="M7" s="431"/>
      <c r="N7" s="431"/>
      <c r="O7" s="431"/>
      <c r="P7" s="431"/>
      <c r="Q7" s="431"/>
      <c r="R7" s="430"/>
      <c r="S7" s="431"/>
      <c r="T7" s="431"/>
      <c r="U7" s="431"/>
      <c r="V7" s="431"/>
      <c r="W7" s="431"/>
      <c r="X7" s="431"/>
      <c r="Y7" s="430"/>
      <c r="Z7" s="431"/>
      <c r="AA7" s="431"/>
      <c r="AB7" s="431"/>
      <c r="AC7" s="431"/>
      <c r="AD7" s="431"/>
      <c r="AE7" s="433"/>
      <c r="AF7" s="434"/>
      <c r="AG7" s="435"/>
      <c r="AH7" s="409"/>
      <c r="AI7" s="436"/>
      <c r="AJ7" s="392"/>
      <c r="AK7" s="392"/>
    </row>
    <row r="8" spans="1:38" ht="21" customHeight="1">
      <c r="A8" s="414"/>
      <c r="B8" s="413"/>
      <c r="C8" s="437"/>
      <c r="D8" s="413"/>
      <c r="E8" s="413"/>
      <c r="F8" s="413"/>
      <c r="G8" s="413"/>
      <c r="H8" s="413"/>
      <c r="I8" s="413"/>
      <c r="J8" s="413"/>
      <c r="K8" s="414"/>
      <c r="L8" s="413"/>
      <c r="M8" s="413"/>
      <c r="N8" s="413"/>
      <c r="O8" s="413"/>
      <c r="P8" s="413"/>
      <c r="Q8" s="413"/>
      <c r="R8" s="414"/>
      <c r="S8" s="413"/>
      <c r="T8" s="413"/>
      <c r="U8" s="413"/>
      <c r="V8" s="413"/>
      <c r="W8" s="413"/>
      <c r="X8" s="413"/>
      <c r="Y8" s="414"/>
      <c r="Z8" s="413"/>
      <c r="AA8" s="413"/>
      <c r="AB8" s="413"/>
      <c r="AC8" s="413"/>
      <c r="AD8" s="413"/>
      <c r="AE8" s="415"/>
      <c r="AF8" s="438"/>
      <c r="AG8" s="439"/>
      <c r="AH8" s="436"/>
      <c r="AI8" s="436"/>
      <c r="AJ8" s="392"/>
      <c r="AK8" s="392"/>
    </row>
    <row r="9" spans="1:38" ht="21" customHeight="1">
      <c r="A9" s="414"/>
      <c r="B9" s="413"/>
      <c r="C9" s="437"/>
      <c r="D9" s="413"/>
      <c r="E9" s="413"/>
      <c r="F9" s="413"/>
      <c r="G9" s="413"/>
      <c r="H9" s="413"/>
      <c r="I9" s="413"/>
      <c r="J9" s="413"/>
      <c r="K9" s="414"/>
      <c r="L9" s="413"/>
      <c r="M9" s="413"/>
      <c r="N9" s="413"/>
      <c r="O9" s="413"/>
      <c r="P9" s="413"/>
      <c r="Q9" s="413"/>
      <c r="R9" s="414"/>
      <c r="S9" s="413"/>
      <c r="T9" s="413"/>
      <c r="U9" s="413"/>
      <c r="V9" s="413"/>
      <c r="W9" s="413"/>
      <c r="X9" s="413"/>
      <c r="Y9" s="414"/>
      <c r="Z9" s="413"/>
      <c r="AA9" s="413"/>
      <c r="AB9" s="413"/>
      <c r="AC9" s="413"/>
      <c r="AD9" s="413"/>
      <c r="AE9" s="415"/>
      <c r="AF9" s="438"/>
      <c r="AG9" s="439"/>
      <c r="AH9" s="436"/>
      <c r="AI9" s="436"/>
      <c r="AJ9" s="392"/>
      <c r="AK9" s="392"/>
    </row>
    <row r="10" spans="1:38" ht="21" customHeight="1">
      <c r="A10" s="414"/>
      <c r="B10" s="413"/>
      <c r="C10" s="437"/>
      <c r="D10" s="413"/>
      <c r="E10" s="413"/>
      <c r="F10" s="413"/>
      <c r="G10" s="413"/>
      <c r="H10" s="413"/>
      <c r="I10" s="413"/>
      <c r="J10" s="413"/>
      <c r="K10" s="414"/>
      <c r="L10" s="413"/>
      <c r="M10" s="413"/>
      <c r="N10" s="413"/>
      <c r="O10" s="413"/>
      <c r="P10" s="413"/>
      <c r="Q10" s="413"/>
      <c r="R10" s="414"/>
      <c r="S10" s="413"/>
      <c r="T10" s="413"/>
      <c r="U10" s="413"/>
      <c r="V10" s="413"/>
      <c r="W10" s="413"/>
      <c r="X10" s="413"/>
      <c r="Y10" s="414"/>
      <c r="Z10" s="413"/>
      <c r="AA10" s="413"/>
      <c r="AB10" s="413"/>
      <c r="AC10" s="413"/>
      <c r="AD10" s="413"/>
      <c r="AE10" s="415"/>
      <c r="AF10" s="438"/>
      <c r="AG10" s="439"/>
      <c r="AH10" s="436"/>
      <c r="AI10" s="436"/>
      <c r="AJ10" s="392"/>
      <c r="AK10" s="392"/>
    </row>
    <row r="11" spans="1:38" ht="21" customHeight="1">
      <c r="A11" s="414"/>
      <c r="B11" s="413"/>
      <c r="C11" s="437"/>
      <c r="D11" s="413"/>
      <c r="E11" s="413"/>
      <c r="F11" s="413"/>
      <c r="G11" s="413"/>
      <c r="H11" s="413"/>
      <c r="I11" s="413"/>
      <c r="J11" s="413"/>
      <c r="K11" s="414"/>
      <c r="L11" s="413"/>
      <c r="M11" s="413"/>
      <c r="N11" s="413"/>
      <c r="O11" s="413"/>
      <c r="P11" s="413"/>
      <c r="Q11" s="413"/>
      <c r="R11" s="414"/>
      <c r="S11" s="413"/>
      <c r="T11" s="413"/>
      <c r="U11" s="413"/>
      <c r="V11" s="413"/>
      <c r="W11" s="413"/>
      <c r="X11" s="413"/>
      <c r="Y11" s="414"/>
      <c r="Z11" s="413"/>
      <c r="AA11" s="413"/>
      <c r="AB11" s="413"/>
      <c r="AC11" s="413"/>
      <c r="AD11" s="413"/>
      <c r="AE11" s="415"/>
      <c r="AF11" s="438"/>
      <c r="AG11" s="439"/>
      <c r="AH11" s="436"/>
      <c r="AI11" s="436"/>
      <c r="AJ11" s="392"/>
      <c r="AK11" s="392"/>
    </row>
    <row r="12" spans="1:38" ht="21" customHeight="1">
      <c r="A12" s="414"/>
      <c r="B12" s="413"/>
      <c r="C12" s="437"/>
      <c r="D12" s="413"/>
      <c r="E12" s="413"/>
      <c r="F12" s="413"/>
      <c r="G12" s="413"/>
      <c r="H12" s="413"/>
      <c r="I12" s="413"/>
      <c r="J12" s="413"/>
      <c r="K12" s="414"/>
      <c r="L12" s="413"/>
      <c r="M12" s="413"/>
      <c r="N12" s="413"/>
      <c r="O12" s="413"/>
      <c r="P12" s="413"/>
      <c r="Q12" s="413"/>
      <c r="R12" s="414"/>
      <c r="S12" s="413"/>
      <c r="T12" s="413"/>
      <c r="U12" s="413"/>
      <c r="V12" s="413"/>
      <c r="W12" s="413"/>
      <c r="X12" s="413"/>
      <c r="Y12" s="414"/>
      <c r="Z12" s="413"/>
      <c r="AA12" s="413"/>
      <c r="AB12" s="413"/>
      <c r="AC12" s="413"/>
      <c r="AD12" s="413"/>
      <c r="AE12" s="415"/>
      <c r="AF12" s="438"/>
      <c r="AG12" s="439"/>
      <c r="AH12" s="436"/>
      <c r="AI12" s="436"/>
      <c r="AJ12" s="392"/>
      <c r="AK12" s="392"/>
    </row>
    <row r="13" spans="1:38" ht="21" customHeight="1">
      <c r="A13" s="414"/>
      <c r="B13" s="413"/>
      <c r="C13" s="437"/>
      <c r="D13" s="413"/>
      <c r="E13" s="413"/>
      <c r="F13" s="413"/>
      <c r="G13" s="413"/>
      <c r="H13" s="413"/>
      <c r="I13" s="413"/>
      <c r="J13" s="413"/>
      <c r="K13" s="414"/>
      <c r="L13" s="413"/>
      <c r="M13" s="413"/>
      <c r="N13" s="413"/>
      <c r="O13" s="413"/>
      <c r="P13" s="413"/>
      <c r="Q13" s="413"/>
      <c r="R13" s="414"/>
      <c r="S13" s="413"/>
      <c r="T13" s="413"/>
      <c r="U13" s="413"/>
      <c r="V13" s="413"/>
      <c r="W13" s="413"/>
      <c r="X13" s="413"/>
      <c r="Y13" s="414"/>
      <c r="Z13" s="413"/>
      <c r="AA13" s="413"/>
      <c r="AB13" s="413"/>
      <c r="AC13" s="413"/>
      <c r="AD13" s="413"/>
      <c r="AE13" s="415"/>
      <c r="AF13" s="438"/>
      <c r="AG13" s="439"/>
      <c r="AH13" s="436"/>
      <c r="AI13" s="436"/>
      <c r="AJ13" s="392"/>
      <c r="AK13" s="392"/>
    </row>
    <row r="14" spans="1:38" ht="21" customHeight="1">
      <c r="A14" s="414"/>
      <c r="B14" s="413"/>
      <c r="C14" s="437"/>
      <c r="D14" s="413"/>
      <c r="E14" s="413"/>
      <c r="F14" s="413"/>
      <c r="G14" s="413"/>
      <c r="H14" s="413"/>
      <c r="I14" s="413"/>
      <c r="J14" s="413"/>
      <c r="K14" s="414"/>
      <c r="L14" s="413"/>
      <c r="M14" s="413"/>
      <c r="N14" s="413"/>
      <c r="O14" s="413"/>
      <c r="P14" s="413"/>
      <c r="Q14" s="413"/>
      <c r="R14" s="414"/>
      <c r="S14" s="413"/>
      <c r="T14" s="413"/>
      <c r="U14" s="413"/>
      <c r="V14" s="413"/>
      <c r="W14" s="413"/>
      <c r="X14" s="413"/>
      <c r="Y14" s="414"/>
      <c r="Z14" s="413"/>
      <c r="AA14" s="413"/>
      <c r="AB14" s="413"/>
      <c r="AC14" s="413"/>
      <c r="AD14" s="413"/>
      <c r="AE14" s="415"/>
      <c r="AF14" s="438"/>
      <c r="AG14" s="439"/>
      <c r="AH14" s="436"/>
      <c r="AI14" s="436"/>
      <c r="AJ14" s="392"/>
      <c r="AK14" s="392"/>
    </row>
    <row r="15" spans="1:38" ht="21" customHeight="1">
      <c r="A15" s="414"/>
      <c r="B15" s="413"/>
      <c r="C15" s="437"/>
      <c r="D15" s="413"/>
      <c r="E15" s="413"/>
      <c r="F15" s="413"/>
      <c r="G15" s="413"/>
      <c r="H15" s="413"/>
      <c r="I15" s="413"/>
      <c r="J15" s="413"/>
      <c r="K15" s="414"/>
      <c r="L15" s="413"/>
      <c r="M15" s="413"/>
      <c r="N15" s="413"/>
      <c r="O15" s="413"/>
      <c r="P15" s="413"/>
      <c r="Q15" s="413"/>
      <c r="R15" s="414"/>
      <c r="S15" s="413"/>
      <c r="T15" s="413"/>
      <c r="U15" s="413"/>
      <c r="V15" s="413"/>
      <c r="W15" s="413"/>
      <c r="X15" s="413"/>
      <c r="Y15" s="414"/>
      <c r="Z15" s="413"/>
      <c r="AA15" s="413"/>
      <c r="AB15" s="440"/>
      <c r="AC15" s="413"/>
      <c r="AD15" s="413"/>
      <c r="AE15" s="415"/>
      <c r="AF15" s="438"/>
      <c r="AG15" s="439"/>
      <c r="AH15" s="436"/>
      <c r="AI15" s="436"/>
      <c r="AJ15" s="392"/>
      <c r="AK15" s="392"/>
    </row>
    <row r="16" spans="1:38" ht="21" customHeight="1">
      <c r="A16" s="414"/>
      <c r="B16" s="413"/>
      <c r="C16" s="437"/>
      <c r="D16" s="413"/>
      <c r="E16" s="413"/>
      <c r="F16" s="413"/>
      <c r="G16" s="413"/>
      <c r="H16" s="413"/>
      <c r="I16" s="413"/>
      <c r="J16" s="413"/>
      <c r="K16" s="414"/>
      <c r="L16" s="413"/>
      <c r="M16" s="413"/>
      <c r="N16" s="413"/>
      <c r="O16" s="413"/>
      <c r="P16" s="413"/>
      <c r="Q16" s="413"/>
      <c r="R16" s="414"/>
      <c r="S16" s="413"/>
      <c r="T16" s="413"/>
      <c r="U16" s="413"/>
      <c r="V16" s="413"/>
      <c r="W16" s="413"/>
      <c r="X16" s="413"/>
      <c r="Y16" s="414"/>
      <c r="Z16" s="413"/>
      <c r="AA16" s="413"/>
      <c r="AB16" s="413"/>
      <c r="AC16" s="413"/>
      <c r="AD16" s="413"/>
      <c r="AE16" s="415"/>
      <c r="AF16" s="438"/>
      <c r="AG16" s="439"/>
      <c r="AH16" s="436"/>
      <c r="AI16" s="436"/>
      <c r="AJ16" s="392"/>
      <c r="AK16" s="392"/>
    </row>
    <row r="17" spans="1:38" ht="21" customHeight="1">
      <c r="A17" s="414"/>
      <c r="B17" s="413"/>
      <c r="C17" s="437"/>
      <c r="D17" s="413"/>
      <c r="E17" s="413"/>
      <c r="F17" s="413"/>
      <c r="G17" s="413"/>
      <c r="H17" s="413"/>
      <c r="I17" s="413"/>
      <c r="J17" s="413"/>
      <c r="K17" s="414"/>
      <c r="L17" s="413"/>
      <c r="M17" s="413"/>
      <c r="N17" s="413"/>
      <c r="O17" s="413"/>
      <c r="P17" s="413"/>
      <c r="Q17" s="413"/>
      <c r="R17" s="414"/>
      <c r="S17" s="413"/>
      <c r="T17" s="413"/>
      <c r="U17" s="413"/>
      <c r="V17" s="413"/>
      <c r="W17" s="413"/>
      <c r="X17" s="413"/>
      <c r="Y17" s="414"/>
      <c r="Z17" s="413"/>
      <c r="AA17" s="413"/>
      <c r="AB17" s="413"/>
      <c r="AC17" s="413"/>
      <c r="AD17" s="413"/>
      <c r="AE17" s="415"/>
      <c r="AF17" s="438"/>
      <c r="AG17" s="439"/>
      <c r="AH17" s="436"/>
      <c r="AI17" s="436"/>
      <c r="AJ17" s="392"/>
      <c r="AK17" s="392"/>
    </row>
    <row r="18" spans="1:38" ht="21" customHeight="1">
      <c r="A18" s="414"/>
      <c r="B18" s="413"/>
      <c r="C18" s="437"/>
      <c r="D18" s="413"/>
      <c r="E18" s="413"/>
      <c r="F18" s="413"/>
      <c r="G18" s="413"/>
      <c r="H18" s="413"/>
      <c r="I18" s="413"/>
      <c r="J18" s="413"/>
      <c r="K18" s="414"/>
      <c r="L18" s="413"/>
      <c r="M18" s="413"/>
      <c r="N18" s="413"/>
      <c r="O18" s="413"/>
      <c r="P18" s="413"/>
      <c r="Q18" s="413"/>
      <c r="R18" s="414"/>
      <c r="S18" s="413"/>
      <c r="T18" s="413"/>
      <c r="U18" s="413"/>
      <c r="V18" s="413"/>
      <c r="W18" s="413"/>
      <c r="X18" s="413"/>
      <c r="Y18" s="414"/>
      <c r="Z18" s="413"/>
      <c r="AA18" s="413"/>
      <c r="AB18" s="413"/>
      <c r="AC18" s="413"/>
      <c r="AD18" s="413"/>
      <c r="AE18" s="415"/>
      <c r="AF18" s="438"/>
      <c r="AG18" s="439"/>
      <c r="AH18" s="436"/>
      <c r="AI18" s="436"/>
      <c r="AJ18" s="392"/>
      <c r="AK18" s="392"/>
    </row>
    <row r="19" spans="1:38" ht="21" customHeight="1">
      <c r="A19" s="414"/>
      <c r="B19" s="413"/>
      <c r="C19" s="437"/>
      <c r="D19" s="413"/>
      <c r="E19" s="413"/>
      <c r="F19" s="413"/>
      <c r="G19" s="413"/>
      <c r="H19" s="413"/>
      <c r="I19" s="413"/>
      <c r="J19" s="413"/>
      <c r="K19" s="414"/>
      <c r="L19" s="413"/>
      <c r="M19" s="413"/>
      <c r="N19" s="413"/>
      <c r="O19" s="413"/>
      <c r="P19" s="413"/>
      <c r="Q19" s="413"/>
      <c r="R19" s="414"/>
      <c r="S19" s="413"/>
      <c r="T19" s="413"/>
      <c r="U19" s="413"/>
      <c r="V19" s="413"/>
      <c r="W19" s="413"/>
      <c r="X19" s="413"/>
      <c r="Y19" s="414"/>
      <c r="Z19" s="413"/>
      <c r="AA19" s="413"/>
      <c r="AB19" s="413"/>
      <c r="AC19" s="413"/>
      <c r="AD19" s="413"/>
      <c r="AE19" s="415"/>
      <c r="AF19" s="438"/>
      <c r="AG19" s="439"/>
      <c r="AH19" s="436"/>
      <c r="AI19" s="436"/>
      <c r="AJ19" s="392"/>
      <c r="AK19" s="392"/>
    </row>
    <row r="20" spans="1:38" ht="21" customHeight="1">
      <c r="A20" s="414"/>
      <c r="B20" s="413"/>
      <c r="C20" s="437"/>
      <c r="D20" s="413"/>
      <c r="E20" s="413"/>
      <c r="F20" s="413"/>
      <c r="G20" s="413"/>
      <c r="H20" s="413"/>
      <c r="I20" s="413"/>
      <c r="J20" s="413"/>
      <c r="K20" s="414"/>
      <c r="L20" s="413"/>
      <c r="M20" s="413"/>
      <c r="N20" s="413"/>
      <c r="O20" s="413"/>
      <c r="P20" s="413"/>
      <c r="Q20" s="413"/>
      <c r="R20" s="414"/>
      <c r="S20" s="413"/>
      <c r="T20" s="413"/>
      <c r="U20" s="413"/>
      <c r="V20" s="413"/>
      <c r="W20" s="413"/>
      <c r="X20" s="413"/>
      <c r="Y20" s="414"/>
      <c r="Z20" s="413"/>
      <c r="AA20" s="413"/>
      <c r="AB20" s="413"/>
      <c r="AC20" s="413"/>
      <c r="AD20" s="413"/>
      <c r="AE20" s="415"/>
      <c r="AF20" s="438"/>
      <c r="AG20" s="439"/>
      <c r="AH20" s="436"/>
      <c r="AI20" s="436"/>
      <c r="AJ20" s="392"/>
      <c r="AK20" s="392"/>
    </row>
    <row r="21" spans="1:38" ht="21" customHeight="1">
      <c r="A21" s="414"/>
      <c r="B21" s="413"/>
      <c r="C21" s="437"/>
      <c r="D21" s="413"/>
      <c r="E21" s="413"/>
      <c r="F21" s="413"/>
      <c r="G21" s="413"/>
      <c r="H21" s="413"/>
      <c r="I21" s="413"/>
      <c r="J21" s="413"/>
      <c r="K21" s="414"/>
      <c r="L21" s="413"/>
      <c r="M21" s="413"/>
      <c r="N21" s="413"/>
      <c r="O21" s="413"/>
      <c r="P21" s="413"/>
      <c r="Q21" s="413"/>
      <c r="R21" s="414"/>
      <c r="S21" s="413"/>
      <c r="T21" s="413"/>
      <c r="U21" s="413"/>
      <c r="V21" s="413"/>
      <c r="W21" s="413"/>
      <c r="X21" s="413"/>
      <c r="Y21" s="414"/>
      <c r="Z21" s="413"/>
      <c r="AA21" s="413"/>
      <c r="AB21" s="413"/>
      <c r="AC21" s="413"/>
      <c r="AD21" s="413"/>
      <c r="AE21" s="415"/>
      <c r="AF21" s="438"/>
      <c r="AG21" s="439"/>
      <c r="AH21" s="436"/>
      <c r="AI21" s="436"/>
      <c r="AJ21" s="392"/>
      <c r="AK21" s="392"/>
    </row>
    <row r="22" spans="1:38" ht="21" customHeight="1">
      <c r="A22" s="414"/>
      <c r="B22" s="413"/>
      <c r="C22" s="437"/>
      <c r="D22" s="413"/>
      <c r="E22" s="413"/>
      <c r="F22" s="413"/>
      <c r="G22" s="413"/>
      <c r="H22" s="413"/>
      <c r="I22" s="413"/>
      <c r="J22" s="413"/>
      <c r="K22" s="414"/>
      <c r="L22" s="413"/>
      <c r="M22" s="413"/>
      <c r="N22" s="413"/>
      <c r="O22" s="413"/>
      <c r="P22" s="413"/>
      <c r="Q22" s="413"/>
      <c r="R22" s="414"/>
      <c r="S22" s="413"/>
      <c r="T22" s="413"/>
      <c r="U22" s="413"/>
      <c r="V22" s="413"/>
      <c r="W22" s="413"/>
      <c r="X22" s="413"/>
      <c r="Y22" s="414"/>
      <c r="Z22" s="413"/>
      <c r="AA22" s="413"/>
      <c r="AB22" s="413"/>
      <c r="AC22" s="413"/>
      <c r="AD22" s="413"/>
      <c r="AE22" s="415"/>
      <c r="AF22" s="438"/>
      <c r="AG22" s="439"/>
      <c r="AH22" s="436"/>
      <c r="AI22" s="436"/>
      <c r="AJ22" s="392"/>
      <c r="AK22" s="392"/>
    </row>
    <row r="23" spans="1:38" ht="21" customHeight="1">
      <c r="A23" s="414"/>
      <c r="B23" s="413"/>
      <c r="C23" s="437"/>
      <c r="D23" s="413"/>
      <c r="E23" s="413"/>
      <c r="F23" s="413"/>
      <c r="G23" s="413"/>
      <c r="H23" s="413"/>
      <c r="I23" s="413"/>
      <c r="J23" s="413"/>
      <c r="K23" s="414"/>
      <c r="L23" s="413"/>
      <c r="M23" s="413"/>
      <c r="N23" s="413"/>
      <c r="O23" s="413"/>
      <c r="P23" s="413"/>
      <c r="Q23" s="413"/>
      <c r="R23" s="414"/>
      <c r="S23" s="413"/>
      <c r="T23" s="413"/>
      <c r="U23" s="413"/>
      <c r="V23" s="413"/>
      <c r="W23" s="413"/>
      <c r="X23" s="413"/>
      <c r="Y23" s="414"/>
      <c r="Z23" s="413"/>
      <c r="AA23" s="413"/>
      <c r="AB23" s="413"/>
      <c r="AC23" s="413"/>
      <c r="AD23" s="413"/>
      <c r="AE23" s="415"/>
      <c r="AF23" s="438"/>
      <c r="AG23" s="439"/>
      <c r="AH23" s="436"/>
      <c r="AI23" s="436"/>
      <c r="AJ23" s="392"/>
      <c r="AK23" s="392"/>
    </row>
    <row r="24" spans="1:38" ht="21" customHeight="1">
      <c r="A24" s="414"/>
      <c r="B24" s="413"/>
      <c r="C24" s="437"/>
      <c r="D24" s="413"/>
      <c r="E24" s="413"/>
      <c r="F24" s="413"/>
      <c r="G24" s="413"/>
      <c r="H24" s="413"/>
      <c r="I24" s="413"/>
      <c r="J24" s="413"/>
      <c r="K24" s="414"/>
      <c r="L24" s="413"/>
      <c r="M24" s="413"/>
      <c r="N24" s="413"/>
      <c r="O24" s="413"/>
      <c r="P24" s="413"/>
      <c r="Q24" s="413"/>
      <c r="R24" s="414"/>
      <c r="S24" s="413"/>
      <c r="T24" s="413"/>
      <c r="U24" s="413"/>
      <c r="V24" s="413"/>
      <c r="W24" s="413"/>
      <c r="X24" s="413"/>
      <c r="Y24" s="414"/>
      <c r="Z24" s="413"/>
      <c r="AA24" s="413"/>
      <c r="AB24" s="413"/>
      <c r="AC24" s="413"/>
      <c r="AD24" s="413"/>
      <c r="AE24" s="415"/>
      <c r="AF24" s="438"/>
      <c r="AG24" s="439"/>
      <c r="AH24" s="436"/>
      <c r="AI24" s="436"/>
      <c r="AJ24" s="392"/>
      <c r="AK24" s="392"/>
    </row>
    <row r="25" spans="1:38" ht="21" customHeight="1">
      <c r="A25" s="414"/>
      <c r="B25" s="413"/>
      <c r="C25" s="437"/>
      <c r="D25" s="413"/>
      <c r="E25" s="413"/>
      <c r="F25" s="413"/>
      <c r="G25" s="413"/>
      <c r="H25" s="413"/>
      <c r="I25" s="413"/>
      <c r="J25" s="413"/>
      <c r="K25" s="414"/>
      <c r="L25" s="413"/>
      <c r="M25" s="413"/>
      <c r="N25" s="413"/>
      <c r="O25" s="413"/>
      <c r="P25" s="413"/>
      <c r="Q25" s="413"/>
      <c r="R25" s="414"/>
      <c r="S25" s="413"/>
      <c r="T25" s="413"/>
      <c r="U25" s="413"/>
      <c r="V25" s="413"/>
      <c r="W25" s="413"/>
      <c r="X25" s="413"/>
      <c r="Y25" s="414"/>
      <c r="Z25" s="413"/>
      <c r="AA25" s="413"/>
      <c r="AB25" s="413"/>
      <c r="AC25" s="413"/>
      <c r="AD25" s="413"/>
      <c r="AE25" s="415"/>
      <c r="AF25" s="438"/>
      <c r="AG25" s="439"/>
      <c r="AH25" s="436"/>
      <c r="AI25" s="436"/>
      <c r="AJ25" s="392"/>
      <c r="AK25" s="392"/>
    </row>
    <row r="26" spans="1:38" ht="21" customHeight="1" thickBot="1">
      <c r="A26" s="424"/>
      <c r="B26" s="423"/>
      <c r="C26" s="441"/>
      <c r="D26" s="423"/>
      <c r="E26" s="423"/>
      <c r="F26" s="423"/>
      <c r="G26" s="423"/>
      <c r="H26" s="423"/>
      <c r="I26" s="423"/>
      <c r="J26" s="423"/>
      <c r="K26" s="424"/>
      <c r="L26" s="423"/>
      <c r="M26" s="423"/>
      <c r="N26" s="423"/>
      <c r="O26" s="423"/>
      <c r="P26" s="423"/>
      <c r="Q26" s="423"/>
      <c r="R26" s="424"/>
      <c r="S26" s="423"/>
      <c r="T26" s="423"/>
      <c r="U26" s="423"/>
      <c r="V26" s="423"/>
      <c r="W26" s="423"/>
      <c r="X26" s="423"/>
      <c r="Y26" s="424"/>
      <c r="Z26" s="423"/>
      <c r="AA26" s="423"/>
      <c r="AB26" s="423"/>
      <c r="AC26" s="423"/>
      <c r="AD26" s="423"/>
      <c r="AE26" s="425"/>
      <c r="AF26" s="442"/>
      <c r="AG26" s="443"/>
      <c r="AH26" s="429"/>
      <c r="AI26" s="429"/>
      <c r="AJ26" s="392"/>
      <c r="AK26" s="392"/>
    </row>
    <row r="27" spans="1:38" ht="15.75" customHeight="1">
      <c r="A27" s="394" t="s">
        <v>406</v>
      </c>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444"/>
      <c r="AI27" s="445"/>
      <c r="AJ27" s="445"/>
      <c r="AK27" s="392"/>
      <c r="AL27" s="392"/>
    </row>
    <row r="28" spans="1:38" ht="15.75" customHeight="1">
      <c r="A28" s="392" t="s">
        <v>407</v>
      </c>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394"/>
      <c r="AD28" s="394"/>
      <c r="AE28" s="394"/>
      <c r="AF28" s="394"/>
      <c r="AG28" s="394"/>
      <c r="AH28" s="444"/>
      <c r="AI28" s="445"/>
      <c r="AJ28" s="445"/>
      <c r="AK28" s="392"/>
      <c r="AL28" s="392"/>
    </row>
    <row r="29" spans="1:38" ht="15.75" customHeight="1">
      <c r="A29" s="392" t="s">
        <v>408</v>
      </c>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394"/>
      <c r="AD29" s="394"/>
      <c r="AE29" s="394"/>
      <c r="AF29" s="394"/>
      <c r="AG29" s="394"/>
      <c r="AH29" s="444"/>
      <c r="AI29" s="445"/>
      <c r="AJ29" s="445"/>
      <c r="AK29" s="392"/>
      <c r="AL29" s="392"/>
    </row>
    <row r="30" spans="1:38" ht="15.75" customHeight="1">
      <c r="A30" s="395" t="s">
        <v>409</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394"/>
      <c r="AD30" s="394"/>
      <c r="AE30" s="394"/>
      <c r="AF30" s="394"/>
      <c r="AG30" s="394"/>
      <c r="AH30" s="444"/>
      <c r="AI30" s="445"/>
      <c r="AJ30" s="445"/>
      <c r="AK30" s="392"/>
      <c r="AL30" s="392"/>
    </row>
    <row r="31" spans="1:38" ht="15.75" customHeight="1">
      <c r="A31" s="392" t="s">
        <v>410</v>
      </c>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394"/>
      <c r="AD31" s="394"/>
      <c r="AE31" s="394"/>
      <c r="AF31" s="394"/>
      <c r="AG31" s="394"/>
      <c r="AH31" s="444"/>
      <c r="AI31" s="445"/>
      <c r="AJ31" s="445"/>
      <c r="AK31" s="392"/>
      <c r="AL31" s="392"/>
    </row>
    <row r="32" spans="1:38" ht="15.75" customHeight="1">
      <c r="A32" s="447"/>
      <c r="B32" s="446"/>
      <c r="C32" s="395" t="s">
        <v>411</v>
      </c>
      <c r="D32" s="447"/>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394"/>
      <c r="AD32" s="394"/>
      <c r="AE32" s="394"/>
      <c r="AF32" s="394"/>
      <c r="AG32" s="394"/>
      <c r="AH32" s="444"/>
      <c r="AI32" s="445"/>
      <c r="AJ32" s="445"/>
      <c r="AK32" s="392"/>
      <c r="AL32" s="392"/>
    </row>
    <row r="33" spans="1:38" ht="15.75" customHeight="1">
      <c r="A33" s="447"/>
      <c r="B33" s="446"/>
      <c r="D33" s="447"/>
      <c r="E33" s="446"/>
      <c r="F33" s="446"/>
      <c r="G33" s="446"/>
      <c r="H33" s="446"/>
      <c r="I33" s="446"/>
      <c r="K33" s="446"/>
      <c r="L33" s="446"/>
      <c r="M33" s="446"/>
      <c r="N33" s="446"/>
      <c r="O33" s="446"/>
      <c r="P33" s="446"/>
      <c r="Q33" s="395" t="s">
        <v>412</v>
      </c>
      <c r="R33" s="446"/>
      <c r="S33" s="446"/>
      <c r="T33" s="446"/>
      <c r="U33" s="446"/>
      <c r="V33" s="446"/>
      <c r="W33" s="446"/>
      <c r="X33" s="446"/>
      <c r="Y33" s="446"/>
      <c r="Z33" s="446"/>
      <c r="AA33" s="446"/>
      <c r="AB33" s="446"/>
      <c r="AC33" s="394"/>
      <c r="AD33" s="394"/>
      <c r="AE33" s="394"/>
      <c r="AF33" s="394"/>
      <c r="AG33" s="394"/>
      <c r="AH33" s="444"/>
      <c r="AI33" s="445"/>
      <c r="AJ33" s="445"/>
      <c r="AK33" s="392"/>
      <c r="AL33" s="392"/>
    </row>
    <row r="34" spans="1:38" ht="15.75" customHeight="1">
      <c r="A34" s="390" t="s">
        <v>413</v>
      </c>
      <c r="B34" s="446"/>
      <c r="D34" s="447"/>
      <c r="E34" s="446"/>
      <c r="F34" s="446"/>
      <c r="G34" s="446"/>
      <c r="H34" s="446"/>
      <c r="I34" s="446"/>
      <c r="K34" s="446"/>
      <c r="L34" s="446"/>
      <c r="M34" s="446"/>
      <c r="N34" s="446"/>
      <c r="O34" s="446"/>
      <c r="P34" s="446"/>
      <c r="Q34" s="395"/>
      <c r="R34" s="446"/>
      <c r="S34" s="446"/>
      <c r="T34" s="446"/>
      <c r="U34" s="446"/>
      <c r="V34" s="446"/>
      <c r="W34" s="446"/>
      <c r="X34" s="446"/>
      <c r="Y34" s="446"/>
      <c r="Z34" s="446"/>
      <c r="AA34" s="446"/>
      <c r="AB34" s="446"/>
      <c r="AC34" s="394"/>
      <c r="AD34" s="394"/>
      <c r="AE34" s="394"/>
      <c r="AF34" s="394"/>
      <c r="AG34" s="394"/>
      <c r="AH34" s="444"/>
      <c r="AI34" s="445"/>
      <c r="AJ34" s="445"/>
      <c r="AK34" s="392"/>
      <c r="AL34" s="392"/>
    </row>
    <row r="35" spans="1:38" ht="15.75" customHeight="1">
      <c r="A35" s="392" t="s">
        <v>414</v>
      </c>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5"/>
      <c r="AI35" s="445"/>
      <c r="AJ35" s="445"/>
      <c r="AK35" s="392"/>
      <c r="AL35" s="392"/>
    </row>
    <row r="36" spans="1:38" ht="15.75" customHeight="1">
      <c r="A36" s="392" t="s">
        <v>415</v>
      </c>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5"/>
      <c r="AI36" s="445"/>
      <c r="AJ36" s="445"/>
      <c r="AK36" s="392"/>
      <c r="AL36" s="392"/>
    </row>
    <row r="37" spans="1:38" ht="15.75" customHeight="1">
      <c r="A37" s="448"/>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5"/>
      <c r="AI37" s="445"/>
      <c r="AJ37" s="445"/>
      <c r="AK37" s="392"/>
      <c r="AL37" s="392"/>
    </row>
    <row r="38" spans="1:38" ht="15.75" customHeight="1">
      <c r="A38" s="392"/>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I38" s="392"/>
      <c r="AJ38" s="392"/>
      <c r="AK38" s="392"/>
      <c r="AL38" s="392"/>
    </row>
    <row r="39" spans="1:38" ht="18" customHeight="1">
      <c r="A39" s="39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row>
    <row r="40" spans="1:38" ht="18" customHeight="1">
      <c r="A40" s="392"/>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row>
    <row r="41" spans="1:38" ht="18" customHeight="1">
      <c r="A41" s="392"/>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row>
    <row r="42" spans="1:38" ht="18" customHeight="1">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row>
    <row r="43" spans="1:38" ht="18" customHeight="1">
      <c r="A43" s="392"/>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row>
    <row r="44" spans="1:38" ht="18" customHeight="1"/>
  </sheetData>
  <mergeCells count="1">
    <mergeCell ref="AA1:AI1"/>
  </mergeCells>
  <phoneticPr fontId="7"/>
  <pageMargins left="0.49" right="0"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view="pageBreakPreview" zoomScale="85" zoomScaleNormal="100" zoomScaleSheetLayoutView="85" workbookViewId="0">
      <selection activeCell="R12" sqref="R12"/>
    </sheetView>
  </sheetViews>
  <sheetFormatPr defaultColWidth="9" defaultRowHeight="18"/>
  <cols>
    <col min="1" max="1" width="6.59765625" style="460" customWidth="1"/>
    <col min="2" max="2" width="10" style="460" customWidth="1"/>
    <col min="3" max="3" width="4.5" style="460" customWidth="1"/>
    <col min="4" max="5" width="8.796875" style="460" customWidth="1"/>
    <col min="6" max="6" width="6.09765625" style="460" customWidth="1"/>
    <col min="7" max="17" width="6.59765625" style="460" customWidth="1"/>
    <col min="18" max="18" width="10.5" style="460" customWidth="1"/>
    <col min="19" max="19" width="5.5" style="460" customWidth="1"/>
    <col min="20" max="16384" width="9" style="460"/>
  </cols>
  <sheetData>
    <row r="1" spans="1:19">
      <c r="A1" s="460" t="s">
        <v>421</v>
      </c>
    </row>
    <row r="2" spans="1:19" ht="13.5" customHeight="1">
      <c r="A2" s="1021" t="s">
        <v>444</v>
      </c>
      <c r="B2" s="1021"/>
      <c r="C2" s="1021"/>
      <c r="D2" s="1021"/>
      <c r="E2" s="1021"/>
      <c r="F2" s="1021"/>
      <c r="G2" s="1021"/>
      <c r="H2" s="1021"/>
      <c r="I2" s="1021"/>
      <c r="J2" s="1021"/>
      <c r="K2" s="1021"/>
      <c r="L2" s="1021"/>
      <c r="M2" s="1021"/>
      <c r="N2" s="1021"/>
      <c r="O2" s="1021"/>
      <c r="P2" s="1021"/>
      <c r="Q2" s="1021"/>
      <c r="R2" s="1021"/>
      <c r="S2" s="1021"/>
    </row>
    <row r="3" spans="1:19" ht="18" customHeight="1">
      <c r="A3" s="1021"/>
      <c r="B3" s="1021"/>
      <c r="C3" s="1021"/>
      <c r="D3" s="1021"/>
      <c r="E3" s="1021"/>
      <c r="F3" s="1021"/>
      <c r="G3" s="1021"/>
      <c r="H3" s="1021"/>
      <c r="I3" s="1021"/>
      <c r="J3" s="1021"/>
      <c r="K3" s="1021"/>
      <c r="L3" s="1021"/>
      <c r="M3" s="1021"/>
      <c r="N3" s="1021"/>
      <c r="O3" s="1021"/>
      <c r="P3" s="1021"/>
      <c r="Q3" s="1021"/>
      <c r="R3" s="1021"/>
      <c r="S3" s="1021"/>
    </row>
    <row r="4" spans="1:19" ht="13.5" customHeight="1">
      <c r="B4" s="1022" t="s">
        <v>445</v>
      </c>
      <c r="C4" s="1023"/>
      <c r="D4" s="1023"/>
      <c r="E4" s="1023"/>
      <c r="F4" s="1023"/>
      <c r="G4" s="1023"/>
      <c r="H4" s="1023"/>
      <c r="I4" s="1023"/>
      <c r="J4" s="1023"/>
      <c r="K4" s="1023"/>
      <c r="L4" s="1023"/>
      <c r="M4" s="1023"/>
      <c r="N4" s="1023"/>
      <c r="O4" s="1023"/>
      <c r="P4" s="1023"/>
      <c r="Q4" s="1023"/>
      <c r="R4" s="1024"/>
    </row>
    <row r="5" spans="1:19">
      <c r="B5" s="1025"/>
      <c r="C5" s="1026"/>
      <c r="D5" s="1026"/>
      <c r="E5" s="1026"/>
      <c r="F5" s="1026"/>
      <c r="G5" s="1026"/>
      <c r="H5" s="1026"/>
      <c r="I5" s="1026"/>
      <c r="J5" s="1026"/>
      <c r="K5" s="1026"/>
      <c r="L5" s="1026"/>
      <c r="M5" s="1026"/>
      <c r="N5" s="1026"/>
      <c r="O5" s="1026"/>
      <c r="P5" s="1026"/>
      <c r="Q5" s="1026"/>
      <c r="R5" s="1027"/>
    </row>
    <row r="6" spans="1:19">
      <c r="B6" s="1028"/>
      <c r="C6" s="1029"/>
      <c r="D6" s="1029"/>
      <c r="E6" s="1029"/>
      <c r="F6" s="1029"/>
      <c r="G6" s="1029"/>
      <c r="H6" s="1029"/>
      <c r="I6" s="1029"/>
      <c r="J6" s="1029"/>
      <c r="K6" s="1029"/>
      <c r="L6" s="1029"/>
      <c r="M6" s="1029"/>
      <c r="N6" s="1029"/>
      <c r="O6" s="1029"/>
      <c r="P6" s="1029"/>
      <c r="Q6" s="1029"/>
      <c r="R6" s="1030"/>
    </row>
    <row r="7" spans="1:19" ht="24" customHeight="1">
      <c r="A7" s="461" t="s">
        <v>446</v>
      </c>
      <c r="B7" s="461"/>
    </row>
    <row r="8" spans="1:19" ht="18" customHeight="1">
      <c r="B8" s="462" t="s">
        <v>422</v>
      </c>
    </row>
    <row r="9" spans="1:19" ht="18" customHeight="1">
      <c r="B9" s="462" t="s">
        <v>423</v>
      </c>
    </row>
    <row r="11" spans="1:19" ht="18" customHeight="1">
      <c r="A11" s="461" t="s">
        <v>447</v>
      </c>
      <c r="B11" s="461"/>
    </row>
    <row r="12" spans="1:19" ht="18" customHeight="1">
      <c r="B12" s="462" t="s">
        <v>424</v>
      </c>
    </row>
    <row r="13" spans="1:19" ht="18" customHeight="1">
      <c r="B13" s="462" t="s">
        <v>425</v>
      </c>
    </row>
    <row r="14" spans="1:19" ht="18.600000000000001" thickBot="1"/>
    <row r="15" spans="1:19" ht="18" customHeight="1">
      <c r="A15" s="1031" t="s">
        <v>426</v>
      </c>
      <c r="B15" s="1032"/>
      <c r="C15" s="1035" t="s">
        <v>448</v>
      </c>
      <c r="D15" s="1036"/>
      <c r="E15" s="1036"/>
      <c r="F15" s="1036"/>
      <c r="G15" s="1036"/>
      <c r="H15" s="1036"/>
      <c r="I15" s="1036"/>
      <c r="J15" s="1036"/>
      <c r="K15" s="1036"/>
      <c r="L15" s="1036"/>
      <c r="M15" s="1036"/>
      <c r="N15" s="1036"/>
      <c r="O15" s="1036"/>
      <c r="P15" s="1036"/>
      <c r="Q15" s="1036"/>
      <c r="R15" s="1036"/>
      <c r="S15" s="1037"/>
    </row>
    <row r="16" spans="1:19" ht="18" customHeight="1" thickBot="1">
      <c r="A16" s="1033"/>
      <c r="B16" s="1034"/>
      <c r="C16" s="1038" t="s">
        <v>449</v>
      </c>
      <c r="D16" s="1039"/>
      <c r="E16" s="1039"/>
      <c r="F16" s="1039"/>
      <c r="G16" s="1039"/>
      <c r="H16" s="1039"/>
      <c r="I16" s="1039"/>
      <c r="J16" s="1039"/>
      <c r="K16" s="1039"/>
      <c r="L16" s="1039"/>
      <c r="M16" s="1039"/>
      <c r="N16" s="477"/>
      <c r="O16" s="477"/>
      <c r="P16" s="477"/>
      <c r="Q16" s="478"/>
      <c r="R16" s="478"/>
      <c r="S16" s="479"/>
    </row>
    <row r="17" spans="1:20" s="486" customFormat="1" ht="13.2">
      <c r="A17" s="480"/>
      <c r="B17" s="481"/>
      <c r="C17" s="482"/>
      <c r="D17" s="483"/>
      <c r="E17" s="484"/>
      <c r="F17" s="1014" t="s">
        <v>325</v>
      </c>
      <c r="G17" s="1015" t="s">
        <v>450</v>
      </c>
      <c r="H17" s="1016"/>
      <c r="I17" s="1016"/>
      <c r="J17" s="1016"/>
      <c r="K17" s="1016"/>
      <c r="L17" s="1016"/>
      <c r="M17" s="1016"/>
      <c r="N17" s="1016"/>
      <c r="O17" s="1017"/>
      <c r="P17" s="1018" t="s">
        <v>451</v>
      </c>
      <c r="Q17" s="1019"/>
      <c r="R17" s="1020" t="s">
        <v>452</v>
      </c>
      <c r="S17" s="485"/>
      <c r="T17" s="250"/>
    </row>
    <row r="18" spans="1:20" s="486" customFormat="1" ht="13.2">
      <c r="A18" s="480"/>
      <c r="B18" s="261"/>
      <c r="C18" s="262"/>
      <c r="D18" s="263"/>
      <c r="E18" s="264"/>
      <c r="F18" s="996"/>
      <c r="G18" s="487" t="s">
        <v>88</v>
      </c>
      <c r="H18" s="488" t="s">
        <v>109</v>
      </c>
      <c r="I18" s="487" t="s">
        <v>327</v>
      </c>
      <c r="J18" s="488" t="s">
        <v>328</v>
      </c>
      <c r="K18" s="488" t="s">
        <v>329</v>
      </c>
      <c r="L18" s="489" t="s">
        <v>330</v>
      </c>
      <c r="M18" s="487" t="s">
        <v>331</v>
      </c>
      <c r="N18" s="488" t="s">
        <v>22</v>
      </c>
      <c r="O18" s="488" t="s">
        <v>23</v>
      </c>
      <c r="P18" s="487" t="s">
        <v>332</v>
      </c>
      <c r="Q18" s="488" t="s">
        <v>163</v>
      </c>
      <c r="R18" s="1001"/>
      <c r="S18" s="485"/>
      <c r="T18" s="250"/>
    </row>
    <row r="19" spans="1:20" s="486" customFormat="1" ht="36" customHeight="1">
      <c r="A19" s="480"/>
      <c r="B19" s="1040" t="s">
        <v>453</v>
      </c>
      <c r="C19" s="1043" t="s">
        <v>335</v>
      </c>
      <c r="D19" s="1044"/>
      <c r="E19" s="1045"/>
      <c r="F19" s="268">
        <v>0.25</v>
      </c>
      <c r="G19" s="490"/>
      <c r="H19" s="491"/>
      <c r="I19" s="492"/>
      <c r="J19" s="491"/>
      <c r="K19" s="491"/>
      <c r="L19" s="493"/>
      <c r="M19" s="492"/>
      <c r="N19" s="491"/>
      <c r="O19" s="491"/>
      <c r="P19" s="492"/>
      <c r="Q19" s="491"/>
      <c r="R19" s="270"/>
      <c r="S19" s="494"/>
      <c r="T19" s="246"/>
    </row>
    <row r="20" spans="1:20" s="486" customFormat="1" ht="36" customHeight="1">
      <c r="A20" s="480"/>
      <c r="B20" s="1041"/>
      <c r="C20" s="1005" t="s">
        <v>454</v>
      </c>
      <c r="D20" s="1006"/>
      <c r="E20" s="1007"/>
      <c r="F20" s="268">
        <v>0.5</v>
      </c>
      <c r="G20" s="495"/>
      <c r="H20" s="495"/>
      <c r="I20" s="495"/>
      <c r="J20" s="495"/>
      <c r="K20" s="495"/>
      <c r="L20" s="495"/>
      <c r="M20" s="495"/>
      <c r="N20" s="495"/>
      <c r="O20" s="495"/>
      <c r="P20" s="495"/>
      <c r="Q20" s="495"/>
      <c r="R20" s="270"/>
      <c r="S20" s="494"/>
      <c r="T20" s="246"/>
    </row>
    <row r="21" spans="1:20" s="486" customFormat="1" ht="36" customHeight="1">
      <c r="A21" s="480"/>
      <c r="B21" s="1041"/>
      <c r="C21" s="1005" t="s">
        <v>455</v>
      </c>
      <c r="D21" s="1006"/>
      <c r="E21" s="1007"/>
      <c r="F21" s="271">
        <v>0.75</v>
      </c>
      <c r="G21" s="495"/>
      <c r="H21" s="495"/>
      <c r="I21" s="495"/>
      <c r="J21" s="495"/>
      <c r="K21" s="495"/>
      <c r="L21" s="495"/>
      <c r="M21" s="495"/>
      <c r="N21" s="495"/>
      <c r="O21" s="495"/>
      <c r="P21" s="495"/>
      <c r="Q21" s="495"/>
      <c r="R21" s="270"/>
      <c r="S21" s="494"/>
      <c r="T21" s="246"/>
    </row>
    <row r="22" spans="1:20" s="486" customFormat="1" ht="36" customHeight="1">
      <c r="A22" s="480"/>
      <c r="B22" s="1042"/>
      <c r="C22" s="1008" t="s">
        <v>456</v>
      </c>
      <c r="D22" s="1009"/>
      <c r="E22" s="1010"/>
      <c r="F22" s="273">
        <v>1</v>
      </c>
      <c r="G22" s="496"/>
      <c r="H22" s="496"/>
      <c r="I22" s="496"/>
      <c r="J22" s="496"/>
      <c r="K22" s="496"/>
      <c r="L22" s="496"/>
      <c r="M22" s="496"/>
      <c r="N22" s="496"/>
      <c r="O22" s="496"/>
      <c r="P22" s="496"/>
      <c r="Q22" s="496"/>
      <c r="R22" s="270"/>
      <c r="S22" s="494"/>
      <c r="T22" s="246"/>
    </row>
    <row r="23" spans="1:20" s="486" customFormat="1" ht="36" customHeight="1">
      <c r="A23" s="480"/>
      <c r="B23" s="1052" t="s">
        <v>457</v>
      </c>
      <c r="C23" s="982" t="s">
        <v>340</v>
      </c>
      <c r="D23" s="1053" t="s">
        <v>341</v>
      </c>
      <c r="E23" s="1054"/>
      <c r="F23" s="497">
        <v>0.25</v>
      </c>
      <c r="G23" s="492"/>
      <c r="H23" s="491"/>
      <c r="I23" s="492"/>
      <c r="J23" s="491"/>
      <c r="K23" s="491"/>
      <c r="L23" s="493"/>
      <c r="M23" s="492"/>
      <c r="N23" s="491"/>
      <c r="O23" s="491"/>
      <c r="P23" s="492"/>
      <c r="Q23" s="491"/>
      <c r="R23" s="270"/>
      <c r="S23" s="494"/>
      <c r="T23" s="246"/>
    </row>
    <row r="24" spans="1:20" s="486" customFormat="1" ht="36" customHeight="1">
      <c r="A24" s="480"/>
      <c r="B24" s="979"/>
      <c r="C24" s="983"/>
      <c r="D24" s="1055" t="s">
        <v>458</v>
      </c>
      <c r="E24" s="1056"/>
      <c r="F24" s="279">
        <v>0.5</v>
      </c>
      <c r="G24" s="498"/>
      <c r="H24" s="495"/>
      <c r="I24" s="498"/>
      <c r="J24" s="495"/>
      <c r="K24" s="495"/>
      <c r="L24" s="499"/>
      <c r="M24" s="498"/>
      <c r="N24" s="495"/>
      <c r="O24" s="495"/>
      <c r="P24" s="498"/>
      <c r="Q24" s="495"/>
      <c r="R24" s="270"/>
      <c r="S24" s="494"/>
      <c r="T24" s="246"/>
    </row>
    <row r="25" spans="1:20" s="486" customFormat="1" ht="36" customHeight="1">
      <c r="A25" s="480"/>
      <c r="B25" s="980"/>
      <c r="C25" s="983"/>
      <c r="D25" s="987" t="s">
        <v>459</v>
      </c>
      <c r="E25" s="988"/>
      <c r="F25" s="279">
        <v>0.75</v>
      </c>
      <c r="G25" s="498"/>
      <c r="H25" s="495"/>
      <c r="I25" s="498"/>
      <c r="J25" s="495"/>
      <c r="K25" s="495"/>
      <c r="L25" s="499"/>
      <c r="M25" s="498"/>
      <c r="N25" s="495"/>
      <c r="O25" s="495"/>
      <c r="P25" s="498"/>
      <c r="Q25" s="495"/>
      <c r="R25" s="270"/>
      <c r="S25" s="494"/>
      <c r="T25" s="246"/>
    </row>
    <row r="26" spans="1:20" s="486" customFormat="1" ht="36" customHeight="1">
      <c r="A26" s="480"/>
      <c r="B26" s="980"/>
      <c r="C26" s="984"/>
      <c r="D26" s="989" t="s">
        <v>460</v>
      </c>
      <c r="E26" s="990"/>
      <c r="F26" s="500">
        <v>1</v>
      </c>
      <c r="G26" s="501"/>
      <c r="H26" s="496"/>
      <c r="I26" s="501"/>
      <c r="J26" s="496"/>
      <c r="K26" s="496"/>
      <c r="L26" s="502"/>
      <c r="M26" s="501"/>
      <c r="N26" s="496"/>
      <c r="O26" s="496"/>
      <c r="P26" s="501"/>
      <c r="Q26" s="496"/>
      <c r="R26" s="270"/>
      <c r="S26" s="494"/>
      <c r="T26" s="246"/>
    </row>
    <row r="27" spans="1:20" s="486" customFormat="1" ht="36" customHeight="1">
      <c r="A27" s="480"/>
      <c r="B27" s="981"/>
      <c r="C27" s="286" t="s">
        <v>345</v>
      </c>
      <c r="D27" s="991" t="s">
        <v>346</v>
      </c>
      <c r="E27" s="992"/>
      <c r="F27" s="503">
        <v>1</v>
      </c>
      <c r="G27" s="504"/>
      <c r="H27" s="505"/>
      <c r="I27" s="504"/>
      <c r="J27" s="505"/>
      <c r="K27" s="505"/>
      <c r="L27" s="506"/>
      <c r="M27" s="504"/>
      <c r="N27" s="505"/>
      <c r="O27" s="505"/>
      <c r="P27" s="504"/>
      <c r="Q27" s="505"/>
      <c r="R27" s="270"/>
      <c r="S27" s="494"/>
      <c r="T27" s="246"/>
    </row>
    <row r="28" spans="1:20" s="486" customFormat="1" ht="18" customHeight="1">
      <c r="A28" s="480"/>
      <c r="B28" s="295"/>
      <c r="C28" s="1046" t="s">
        <v>347</v>
      </c>
      <c r="D28" s="1046"/>
      <c r="E28" s="1046"/>
      <c r="F28" s="296"/>
      <c r="G28" s="507" t="str">
        <f>IF($F$19*G19+$F$20*G20+$F$21*G21+$F$22*G22+$F$23*G23+$F$24*G24+$F$25*G25+$F$26*G26+$F$27*G27=0,"",$F$19*G19+$F$20*G20+$F$21*G21+$F$22*G22+$F$23*G23+$F$24*G24+$F$25*G25+$F$26*G26+$F$27*G27)</f>
        <v/>
      </c>
      <c r="H28" s="507" t="str">
        <f t="shared" ref="H28:Q28" si="0">IF($F$19*H19+$F$20*H20+$F$21*H21+$F$22*H22+$F$23*H23+$F$24*H24+$F$25*H25+$F$26*H26+$F$27*H27=0,"",$F$19*H19+$F$20*H20+$F$21*H21+$F$22*H22+$F$23*H23+$F$24*H24+$F$25*H25+$F$26*H26+$F$27*H27)</f>
        <v/>
      </c>
      <c r="I28" s="507" t="str">
        <f>IF($F$19*I19+$F$20*I20+$F$21*I21+$F$22*I22+$F$23*I23+$F$24*I24+$F$25*I25+$F$26*I26+$F$27*I27=0,"",$F$19*I19+$F$20*I20+$F$21*I21+$F$22*I22+$F$23*I23+$F$24*I24+$F$25*I25+$F$26*I26+$F$27*I27)</f>
        <v/>
      </c>
      <c r="J28" s="507" t="str">
        <f t="shared" si="0"/>
        <v/>
      </c>
      <c r="K28" s="507" t="str">
        <f t="shared" si="0"/>
        <v/>
      </c>
      <c r="L28" s="507" t="str">
        <f>IF($F$19*L19+$F$20*L20+$F$21*L21+$F$22*L22+$F$23*L23+$F$24*L24+$F$25*L25+$F$26*L26+$F$27*L27=0,"",$F$19*L19+$F$20*L20+$F$21*L21+$F$22*L22+$F$23*L23+$F$24*L24+$F$25*L25+$F$26*L26+$F$27*L27)</f>
        <v/>
      </c>
      <c r="M28" s="507" t="str">
        <f t="shared" si="0"/>
        <v/>
      </c>
      <c r="N28" s="507" t="str">
        <f t="shared" si="0"/>
        <v/>
      </c>
      <c r="O28" s="507" t="str">
        <f t="shared" si="0"/>
        <v/>
      </c>
      <c r="P28" s="507" t="str">
        <f t="shared" si="0"/>
        <v/>
      </c>
      <c r="Q28" s="507" t="str">
        <f t="shared" si="0"/>
        <v/>
      </c>
      <c r="R28" s="508"/>
      <c r="S28" s="494"/>
      <c r="T28" s="246"/>
    </row>
    <row r="29" spans="1:20" s="486" customFormat="1" ht="25.2" customHeight="1">
      <c r="A29" s="480"/>
      <c r="B29" s="1047" t="s">
        <v>348</v>
      </c>
      <c r="C29" s="1048"/>
      <c r="D29" s="1048"/>
      <c r="E29" s="1049"/>
      <c r="F29" s="509">
        <v>0.8571428571428571</v>
      </c>
      <c r="G29" s="510"/>
      <c r="H29" s="510"/>
      <c r="I29" s="510"/>
      <c r="J29" s="510"/>
      <c r="K29" s="510"/>
      <c r="L29" s="510"/>
      <c r="M29" s="510"/>
      <c r="N29" s="510"/>
      <c r="O29" s="510"/>
      <c r="P29" s="510"/>
      <c r="Q29" s="510"/>
      <c r="R29" s="299"/>
      <c r="S29" s="494"/>
      <c r="T29" s="246"/>
    </row>
    <row r="30" spans="1:20" s="486" customFormat="1" ht="18" customHeight="1" thickBot="1">
      <c r="A30" s="480"/>
      <c r="B30" s="1050" t="s">
        <v>349</v>
      </c>
      <c r="C30" s="1046"/>
      <c r="D30" s="1046"/>
      <c r="E30" s="1046"/>
      <c r="F30" s="1051"/>
      <c r="G30" s="507" t="str">
        <f>IF(G29="",G28,ROUND(G28*6/7,2))</f>
        <v/>
      </c>
      <c r="H30" s="507" t="str">
        <f t="shared" ref="H30:Q30" si="1">IF(H29="",H28,ROUND(H28*6/7,2))</f>
        <v/>
      </c>
      <c r="I30" s="507" t="str">
        <f t="shared" si="1"/>
        <v/>
      </c>
      <c r="J30" s="507" t="str">
        <f t="shared" si="1"/>
        <v/>
      </c>
      <c r="K30" s="507" t="str">
        <f>IF(K29="",K28,ROUND(K28*6/7,2))</f>
        <v/>
      </c>
      <c r="L30" s="507" t="str">
        <f>IF(L29="",L28,ROUND(L28*6/7,2))</f>
        <v/>
      </c>
      <c r="M30" s="507" t="str">
        <f>IF(M29="",M28,ROUND(M28*6/7,2))</f>
        <v/>
      </c>
      <c r="N30" s="507" t="str">
        <f t="shared" si="1"/>
        <v/>
      </c>
      <c r="O30" s="507" t="str">
        <f t="shared" si="1"/>
        <v/>
      </c>
      <c r="P30" s="511" t="str">
        <f t="shared" si="1"/>
        <v/>
      </c>
      <c r="Q30" s="511" t="str">
        <f t="shared" si="1"/>
        <v/>
      </c>
      <c r="R30" s="512" t="str">
        <f>IF(SUM(G30:Q30)=0,"",SUM(G30:Q30))</f>
        <v/>
      </c>
      <c r="S30" s="513" t="s">
        <v>350</v>
      </c>
      <c r="T30" s="306"/>
    </row>
    <row r="31" spans="1:20" s="486" customFormat="1" ht="45" customHeight="1" thickBot="1">
      <c r="A31" s="480"/>
      <c r="B31" s="1081" t="s">
        <v>461</v>
      </c>
      <c r="C31" s="1082"/>
      <c r="D31" s="1082"/>
      <c r="E31" s="1082"/>
      <c r="F31" s="1082"/>
      <c r="G31" s="1082"/>
      <c r="H31" s="1082"/>
      <c r="I31" s="1082"/>
      <c r="J31" s="1082"/>
      <c r="K31" s="1082"/>
      <c r="L31" s="1082"/>
      <c r="M31" s="1082"/>
      <c r="N31" s="1082"/>
      <c r="O31" s="1082"/>
      <c r="P31" s="1057" t="s">
        <v>462</v>
      </c>
      <c r="Q31" s="1058"/>
      <c r="R31" s="514" t="str">
        <f>IF(COUNTIF(G30:Q30,"&gt;0")=0,"",COUNTIF(G30:Q30,"&gt;0"))</f>
        <v/>
      </c>
      <c r="S31" s="515" t="s">
        <v>353</v>
      </c>
      <c r="T31" s="306"/>
    </row>
    <row r="32" spans="1:20" s="486" customFormat="1" ht="45" customHeight="1" thickBot="1">
      <c r="A32" s="480"/>
      <c r="B32" s="1083"/>
      <c r="C32" s="1084"/>
      <c r="D32" s="1084"/>
      <c r="E32" s="1084"/>
      <c r="F32" s="1084"/>
      <c r="G32" s="1084"/>
      <c r="H32" s="1084"/>
      <c r="I32" s="1084"/>
      <c r="J32" s="1084"/>
      <c r="K32" s="1084"/>
      <c r="L32" s="1084"/>
      <c r="M32" s="1084"/>
      <c r="N32" s="1084"/>
      <c r="O32" s="1084"/>
      <c r="P32" s="1057" t="s">
        <v>463</v>
      </c>
      <c r="Q32" s="1058"/>
      <c r="R32" s="308" t="str">
        <f>IFERROR(IF(R31&lt;1,"",R30/R31),"")</f>
        <v/>
      </c>
      <c r="S32" s="516" t="s">
        <v>355</v>
      </c>
      <c r="T32" s="309"/>
    </row>
    <row r="33" spans="1:19" ht="81.599999999999994" customHeight="1" thickBot="1">
      <c r="A33" s="517"/>
      <c r="B33" s="1085"/>
      <c r="C33" s="1086"/>
      <c r="D33" s="1086"/>
      <c r="E33" s="1086"/>
      <c r="F33" s="1086"/>
      <c r="G33" s="1086"/>
      <c r="H33" s="1086"/>
      <c r="I33" s="1086"/>
      <c r="J33" s="1086"/>
      <c r="K33" s="1086"/>
      <c r="L33" s="1086"/>
      <c r="M33" s="1086"/>
      <c r="N33" s="1086"/>
      <c r="O33" s="1087"/>
      <c r="P33" s="477"/>
      <c r="Q33" s="518"/>
      <c r="R33" s="478"/>
      <c r="S33" s="479"/>
    </row>
    <row r="34" spans="1:19" s="466" customFormat="1" ht="7.5" customHeight="1" thickBot="1">
      <c r="A34" s="519"/>
      <c r="B34" s="519"/>
      <c r="C34" s="519"/>
      <c r="D34" s="519"/>
      <c r="E34" s="519"/>
      <c r="F34" s="519"/>
      <c r="G34" s="519"/>
      <c r="H34" s="519"/>
      <c r="I34" s="519"/>
      <c r="J34" s="519"/>
      <c r="K34" s="519"/>
      <c r="L34" s="519"/>
      <c r="M34" s="519"/>
      <c r="N34" s="519"/>
      <c r="O34" s="519"/>
      <c r="P34" s="519"/>
    </row>
    <row r="35" spans="1:19" s="466" customFormat="1" ht="18" customHeight="1" thickBot="1">
      <c r="A35" s="1059" t="s">
        <v>429</v>
      </c>
      <c r="B35" s="1060"/>
      <c r="C35" s="1061" t="s">
        <v>430</v>
      </c>
      <c r="D35" s="1062"/>
      <c r="E35" s="1062"/>
      <c r="F35" s="1062"/>
      <c r="G35" s="1062"/>
      <c r="H35" s="1062"/>
      <c r="I35" s="1062"/>
      <c r="J35" s="1062"/>
      <c r="K35" s="1062"/>
      <c r="L35" s="1062"/>
      <c r="M35" s="1062"/>
      <c r="N35" s="1062"/>
      <c r="O35" s="1062"/>
      <c r="P35" s="1062"/>
      <c r="Q35" s="1062"/>
      <c r="R35" s="1062"/>
      <c r="S35" s="1063"/>
    </row>
    <row r="36" spans="1:19" s="466" customFormat="1" ht="13.5" customHeight="1" thickBot="1">
      <c r="A36" s="520"/>
      <c r="B36" s="467"/>
      <c r="C36" s="468"/>
      <c r="D36" s="463"/>
      <c r="E36" s="463"/>
      <c r="F36" s="463"/>
      <c r="G36" s="463"/>
      <c r="H36" s="463"/>
      <c r="I36" s="463"/>
      <c r="J36" s="463"/>
      <c r="K36" s="463"/>
      <c r="L36" s="463"/>
      <c r="M36" s="463"/>
      <c r="N36" s="463"/>
      <c r="O36" s="463"/>
      <c r="P36" s="463"/>
      <c r="Q36" s="464"/>
      <c r="R36" s="464"/>
      <c r="S36" s="521"/>
    </row>
    <row r="37" spans="1:19" ht="13.5" customHeight="1">
      <c r="A37" s="522"/>
      <c r="B37" s="463"/>
      <c r="C37" s="1064" t="s">
        <v>431</v>
      </c>
      <c r="D37" s="1065"/>
      <c r="E37" s="469"/>
      <c r="F37" s="470"/>
      <c r="G37" s="471"/>
      <c r="H37" s="1068" t="s">
        <v>432</v>
      </c>
      <c r="I37" s="1069"/>
      <c r="J37" s="472"/>
      <c r="K37" s="473"/>
      <c r="L37" s="1072" t="s">
        <v>433</v>
      </c>
      <c r="M37" s="1073"/>
      <c r="N37" s="1074"/>
      <c r="O37" s="463"/>
      <c r="P37" s="463"/>
      <c r="Q37" s="463"/>
      <c r="R37" s="463"/>
      <c r="S37" s="523"/>
    </row>
    <row r="38" spans="1:19" ht="13.5" customHeight="1">
      <c r="A38" s="522"/>
      <c r="B38" s="463"/>
      <c r="C38" s="1066"/>
      <c r="D38" s="1067"/>
      <c r="E38" s="1078" t="s">
        <v>434</v>
      </c>
      <c r="F38" s="1079">
        <v>0.9</v>
      </c>
      <c r="G38" s="1080" t="s">
        <v>434</v>
      </c>
      <c r="H38" s="1070"/>
      <c r="I38" s="1071"/>
      <c r="J38" s="1090" t="s">
        <v>428</v>
      </c>
      <c r="K38" s="1091"/>
      <c r="L38" s="1075"/>
      <c r="M38" s="1076"/>
      <c r="N38" s="1077"/>
      <c r="O38" s="463"/>
      <c r="P38" s="463"/>
      <c r="Q38" s="463"/>
      <c r="R38" s="463"/>
      <c r="S38" s="523"/>
    </row>
    <row r="39" spans="1:19" ht="7.5" customHeight="1">
      <c r="A39" s="522"/>
      <c r="B39" s="463"/>
      <c r="C39" s="1064"/>
      <c r="D39" s="1065"/>
      <c r="E39" s="1078"/>
      <c r="F39" s="1079"/>
      <c r="G39" s="1080"/>
      <c r="H39" s="1068"/>
      <c r="I39" s="1069"/>
      <c r="J39" s="1090"/>
      <c r="K39" s="1091"/>
      <c r="L39" s="1096" t="str">
        <f>IF(AND(C39="",H39=""),"",C39*0.9*H39)</f>
        <v/>
      </c>
      <c r="M39" s="1097"/>
      <c r="N39" s="1098"/>
      <c r="O39" s="463"/>
      <c r="P39" s="463"/>
      <c r="Q39" s="463"/>
      <c r="R39" s="463"/>
      <c r="S39" s="523"/>
    </row>
    <row r="40" spans="1:19" ht="8.25" customHeight="1">
      <c r="A40" s="522"/>
      <c r="B40" s="463"/>
      <c r="C40" s="1092"/>
      <c r="D40" s="1093"/>
      <c r="E40" s="1078"/>
      <c r="F40" s="1079"/>
      <c r="G40" s="1080"/>
      <c r="H40" s="1094"/>
      <c r="I40" s="1095"/>
      <c r="J40" s="1090"/>
      <c r="K40" s="1091"/>
      <c r="L40" s="1099"/>
      <c r="M40" s="1100"/>
      <c r="N40" s="1101"/>
      <c r="O40" s="463"/>
      <c r="P40" s="463"/>
      <c r="Q40" s="463"/>
      <c r="R40" s="463"/>
      <c r="S40" s="524"/>
    </row>
    <row r="41" spans="1:19" ht="15.75" customHeight="1" thickBot="1">
      <c r="A41" s="522"/>
      <c r="B41" s="463"/>
      <c r="C41" s="1066"/>
      <c r="D41" s="1067"/>
      <c r="E41" s="474" t="s">
        <v>427</v>
      </c>
      <c r="F41" s="470"/>
      <c r="G41" s="471"/>
      <c r="H41" s="1070"/>
      <c r="I41" s="1071"/>
      <c r="J41" s="475" t="s">
        <v>435</v>
      </c>
      <c r="K41" s="465"/>
      <c r="L41" s="1102"/>
      <c r="M41" s="1103"/>
      <c r="N41" s="1104"/>
      <c r="O41" s="463"/>
      <c r="P41" s="463"/>
      <c r="Q41" s="463"/>
      <c r="R41" s="463"/>
      <c r="S41" s="524"/>
    </row>
    <row r="42" spans="1:19" ht="13.5" customHeight="1" thickBot="1">
      <c r="A42" s="525"/>
      <c r="B42" s="526"/>
      <c r="C42" s="527"/>
      <c r="D42" s="528"/>
      <c r="E42" s="529"/>
      <c r="F42" s="529"/>
      <c r="G42" s="529"/>
      <c r="H42" s="530" t="s">
        <v>436</v>
      </c>
      <c r="I42" s="530"/>
      <c r="J42" s="530"/>
      <c r="K42" s="531"/>
      <c r="L42" s="532"/>
      <c r="M42" s="526"/>
      <c r="N42" s="526"/>
      <c r="O42" s="526"/>
      <c r="P42" s="526"/>
      <c r="Q42" s="526"/>
      <c r="R42" s="526"/>
      <c r="S42" s="533"/>
    </row>
    <row r="43" spans="1:19" ht="18" customHeight="1">
      <c r="A43" s="466" t="s">
        <v>437</v>
      </c>
      <c r="B43" s="466"/>
      <c r="C43" s="466"/>
      <c r="D43" s="466"/>
      <c r="E43" s="466"/>
      <c r="F43" s="466"/>
      <c r="G43" s="466"/>
      <c r="H43" s="466"/>
      <c r="I43" s="466"/>
      <c r="J43" s="466"/>
      <c r="K43" s="466"/>
      <c r="L43" s="466"/>
      <c r="M43" s="466"/>
      <c r="N43" s="466"/>
      <c r="O43" s="466"/>
      <c r="P43" s="466"/>
    </row>
    <row r="44" spans="1:19" ht="18" customHeight="1">
      <c r="A44" s="1105" t="s">
        <v>438</v>
      </c>
      <c r="B44" s="1106"/>
      <c r="C44" s="1106"/>
      <c r="D44" s="1106"/>
      <c r="E44" s="1088" t="s">
        <v>464</v>
      </c>
      <c r="F44" s="1088"/>
      <c r="G44" s="1088"/>
      <c r="H44" s="1088"/>
      <c r="I44" s="1089"/>
      <c r="J44" s="1107" t="s">
        <v>439</v>
      </c>
      <c r="K44" s="1108"/>
      <c r="L44" s="1108"/>
      <c r="M44" s="1108"/>
      <c r="N44" s="1108"/>
      <c r="O44" s="1108"/>
      <c r="P44" s="1108"/>
      <c r="Q44" s="1108"/>
      <c r="R44" s="1108"/>
    </row>
    <row r="45" spans="1:19" ht="18" customHeight="1">
      <c r="A45" s="1105" t="s">
        <v>440</v>
      </c>
      <c r="B45" s="1106"/>
      <c r="C45" s="1106"/>
      <c r="D45" s="1106"/>
      <c r="E45" s="1088" t="s">
        <v>465</v>
      </c>
      <c r="F45" s="1088"/>
      <c r="G45" s="1088"/>
      <c r="H45" s="1088"/>
      <c r="I45" s="1089"/>
      <c r="J45" s="1107"/>
      <c r="K45" s="1108"/>
      <c r="L45" s="1108"/>
      <c r="M45" s="1108"/>
      <c r="N45" s="1108"/>
      <c r="O45" s="1108"/>
      <c r="P45" s="1108"/>
      <c r="Q45" s="1108"/>
      <c r="R45" s="1108"/>
    </row>
    <row r="46" spans="1:19" ht="18" customHeight="1">
      <c r="A46" s="1105" t="s">
        <v>441</v>
      </c>
      <c r="B46" s="1106"/>
      <c r="C46" s="1106"/>
      <c r="D46" s="1106"/>
      <c r="E46" s="1088" t="s">
        <v>466</v>
      </c>
      <c r="F46" s="1088"/>
      <c r="G46" s="1088"/>
      <c r="H46" s="1088"/>
      <c r="I46" s="1089"/>
      <c r="J46" s="1107"/>
      <c r="K46" s="1108"/>
      <c r="L46" s="1108"/>
      <c r="M46" s="1108"/>
      <c r="N46" s="1108"/>
      <c r="O46" s="1108"/>
      <c r="P46" s="1108"/>
      <c r="Q46" s="1108"/>
      <c r="R46" s="1108"/>
    </row>
    <row r="47" spans="1:19" ht="18" customHeight="1">
      <c r="A47" s="466"/>
      <c r="B47" s="466"/>
      <c r="C47" s="466"/>
      <c r="D47" s="466"/>
      <c r="E47" s="466"/>
      <c r="F47" s="476"/>
      <c r="G47" s="476"/>
      <c r="H47" s="476"/>
      <c r="I47" s="476"/>
      <c r="J47" s="466"/>
      <c r="K47" s="466"/>
      <c r="L47" s="466"/>
      <c r="M47" s="466"/>
      <c r="N47" s="466"/>
      <c r="O47" s="466"/>
      <c r="P47" s="466"/>
    </row>
    <row r="48" spans="1: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mergeCells count="46">
    <mergeCell ref="E46:I46"/>
    <mergeCell ref="J38:K40"/>
    <mergeCell ref="C39:D41"/>
    <mergeCell ref="H39:I41"/>
    <mergeCell ref="L39:N41"/>
    <mergeCell ref="A44:D44"/>
    <mergeCell ref="E44:I44"/>
    <mergeCell ref="J44:R46"/>
    <mergeCell ref="A45:D45"/>
    <mergeCell ref="E45:I45"/>
    <mergeCell ref="A46:D46"/>
    <mergeCell ref="P31:Q31"/>
    <mergeCell ref="P32:Q32"/>
    <mergeCell ref="A35:B35"/>
    <mergeCell ref="C35:S35"/>
    <mergeCell ref="C37:D38"/>
    <mergeCell ref="H37:I38"/>
    <mergeCell ref="L37:N38"/>
    <mergeCell ref="E38:E40"/>
    <mergeCell ref="F38:F40"/>
    <mergeCell ref="G38:G40"/>
    <mergeCell ref="B31:O33"/>
    <mergeCell ref="D26:E26"/>
    <mergeCell ref="D27:E27"/>
    <mergeCell ref="C28:E28"/>
    <mergeCell ref="B29:E29"/>
    <mergeCell ref="B30:F30"/>
    <mergeCell ref="B23:B27"/>
    <mergeCell ref="C23:C26"/>
    <mergeCell ref="D23:E23"/>
    <mergeCell ref="D24:E24"/>
    <mergeCell ref="D25:E25"/>
    <mergeCell ref="B19:B22"/>
    <mergeCell ref="C19:E19"/>
    <mergeCell ref="C20:E20"/>
    <mergeCell ref="C21:E21"/>
    <mergeCell ref="C22:E22"/>
    <mergeCell ref="F17:F18"/>
    <mergeCell ref="G17:O17"/>
    <mergeCell ref="P17:Q17"/>
    <mergeCell ref="R17:R18"/>
    <mergeCell ref="A2:S3"/>
    <mergeCell ref="B4:R6"/>
    <mergeCell ref="A15:B16"/>
    <mergeCell ref="C15:S15"/>
    <mergeCell ref="C16:M16"/>
  </mergeCells>
  <phoneticPr fontId="7"/>
  <conditionalFormatting sqref="G27:Q27">
    <cfRule type="expression" dxfId="1" priority="2">
      <formula>SUM($G$23:$Q$26)&lt;&gt;0</formula>
    </cfRule>
  </conditionalFormatting>
  <conditionalFormatting sqref="G23:Q26">
    <cfRule type="expression" dxfId="0" priority="1">
      <formula>SUM($G$27:$Q$27)&lt;&gt;0</formula>
    </cfRule>
  </conditionalFormatting>
  <dataValidations count="1">
    <dataValidation type="list" allowBlank="1" showInputMessage="1" sqref="G29:Q29">
      <formula1>"○, "</formula1>
    </dataValidation>
  </dataValidations>
  <printOptions horizontalCentered="1"/>
  <pageMargins left="0.35433070866141736" right="0" top="0.74803149606299213" bottom="0.74803149606299213" header="0.31496062992125984" footer="0.31496062992125984"/>
  <pageSetup paperSize="9" scale="67" orientation="portrait" r:id="rId1"/>
  <rowBreaks count="1" manualBreakCount="1">
    <brk id="4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
  <sheetViews>
    <sheetView workbookViewId="0">
      <selection activeCell="B4" sqref="B4"/>
    </sheetView>
  </sheetViews>
  <sheetFormatPr defaultColWidth="6.5" defaultRowHeight="18"/>
  <cols>
    <col min="1" max="1" width="6.5" style="449"/>
    <col min="2" max="2" width="59.5" style="449" customWidth="1"/>
    <col min="3" max="16384" width="6.5" style="449"/>
  </cols>
  <sheetData>
    <row r="4" spans="2:2" ht="155.25" customHeight="1">
      <c r="B4" s="545" t="s">
        <v>471</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showZeros="0" view="pageBreakPreview" zoomScaleNormal="75" zoomScaleSheetLayoutView="100" workbookViewId="0">
      <selection activeCell="E14" sqref="E14:F14"/>
    </sheetView>
  </sheetViews>
  <sheetFormatPr defaultRowHeight="18" customHeight="1"/>
  <cols>
    <col min="1" max="1" width="2.09765625" style="1" customWidth="1"/>
    <col min="2" max="2" width="16.296875" style="1" customWidth="1"/>
    <col min="3" max="3" width="4.19921875" style="1" bestFit="1" customWidth="1"/>
    <col min="4" max="4" width="16.19921875" style="1" customWidth="1"/>
    <col min="5" max="5" width="4.19921875" style="1" bestFit="1" customWidth="1"/>
    <col min="6" max="6" width="16.19921875" style="1" customWidth="1"/>
    <col min="7" max="7" width="3.5" style="1" customWidth="1"/>
    <col min="8" max="8" width="12.5" style="2" customWidth="1"/>
    <col min="9" max="9" width="5.19921875" style="2" customWidth="1"/>
    <col min="10" max="18" width="6.19921875" style="1" customWidth="1"/>
    <col min="19" max="19" width="6.09765625" style="1" customWidth="1"/>
    <col min="20" max="256" width="8.69921875" style="1"/>
    <col min="257" max="257" width="2.09765625" style="1" customWidth="1"/>
    <col min="258" max="258" width="16.296875" style="1" customWidth="1"/>
    <col min="259" max="259" width="4.19921875" style="1" bestFit="1" customWidth="1"/>
    <col min="260" max="260" width="16.19921875" style="1" customWidth="1"/>
    <col min="261" max="261" width="4.19921875" style="1" bestFit="1" customWidth="1"/>
    <col min="262" max="262" width="16.19921875" style="1" customWidth="1"/>
    <col min="263" max="263" width="2.796875" style="1" customWidth="1"/>
    <col min="264" max="264" width="12.5" style="1" customWidth="1"/>
    <col min="265" max="265" width="5.19921875" style="1" customWidth="1"/>
    <col min="266" max="274" width="6.19921875" style="1" customWidth="1"/>
    <col min="275" max="275" width="6.09765625" style="1" customWidth="1"/>
    <col min="276" max="512" width="8.69921875" style="1"/>
    <col min="513" max="513" width="2.09765625" style="1" customWidth="1"/>
    <col min="514" max="514" width="16.296875" style="1" customWidth="1"/>
    <col min="515" max="515" width="4.19921875" style="1" bestFit="1" customWidth="1"/>
    <col min="516" max="516" width="16.19921875" style="1" customWidth="1"/>
    <col min="517" max="517" width="4.19921875" style="1" bestFit="1" customWidth="1"/>
    <col min="518" max="518" width="16.19921875" style="1" customWidth="1"/>
    <col min="519" max="519" width="2.796875" style="1" customWidth="1"/>
    <col min="520" max="520" width="12.5" style="1" customWidth="1"/>
    <col min="521" max="521" width="5.19921875" style="1" customWidth="1"/>
    <col min="522" max="530" width="6.19921875" style="1" customWidth="1"/>
    <col min="531" max="531" width="6.09765625" style="1" customWidth="1"/>
    <col min="532" max="768" width="8.69921875" style="1"/>
    <col min="769" max="769" width="2.09765625" style="1" customWidth="1"/>
    <col min="770" max="770" width="16.296875" style="1" customWidth="1"/>
    <col min="771" max="771" width="4.19921875" style="1" bestFit="1" customWidth="1"/>
    <col min="772" max="772" width="16.19921875" style="1" customWidth="1"/>
    <col min="773" max="773" width="4.19921875" style="1" bestFit="1" customWidth="1"/>
    <col min="774" max="774" width="16.19921875" style="1" customWidth="1"/>
    <col min="775" max="775" width="2.796875" style="1" customWidth="1"/>
    <col min="776" max="776" width="12.5" style="1" customWidth="1"/>
    <col min="777" max="777" width="5.19921875" style="1" customWidth="1"/>
    <col min="778" max="786" width="6.19921875" style="1" customWidth="1"/>
    <col min="787" max="787" width="6.09765625" style="1" customWidth="1"/>
    <col min="788" max="1024" width="8.69921875" style="1"/>
    <col min="1025" max="1025" width="2.09765625" style="1" customWidth="1"/>
    <col min="1026" max="1026" width="16.296875" style="1" customWidth="1"/>
    <col min="1027" max="1027" width="4.19921875" style="1" bestFit="1" customWidth="1"/>
    <col min="1028" max="1028" width="16.19921875" style="1" customWidth="1"/>
    <col min="1029" max="1029" width="4.19921875" style="1" bestFit="1" customWidth="1"/>
    <col min="1030" max="1030" width="16.19921875" style="1" customWidth="1"/>
    <col min="1031" max="1031" width="2.796875" style="1" customWidth="1"/>
    <col min="1032" max="1032" width="12.5" style="1" customWidth="1"/>
    <col min="1033" max="1033" width="5.19921875" style="1" customWidth="1"/>
    <col min="1034" max="1042" width="6.19921875" style="1" customWidth="1"/>
    <col min="1043" max="1043" width="6.09765625" style="1" customWidth="1"/>
    <col min="1044" max="1280" width="8.69921875" style="1"/>
    <col min="1281" max="1281" width="2.09765625" style="1" customWidth="1"/>
    <col min="1282" max="1282" width="16.296875" style="1" customWidth="1"/>
    <col min="1283" max="1283" width="4.19921875" style="1" bestFit="1" customWidth="1"/>
    <col min="1284" max="1284" width="16.19921875" style="1" customWidth="1"/>
    <col min="1285" max="1285" width="4.19921875" style="1" bestFit="1" customWidth="1"/>
    <col min="1286" max="1286" width="16.19921875" style="1" customWidth="1"/>
    <col min="1287" max="1287" width="2.796875" style="1" customWidth="1"/>
    <col min="1288" max="1288" width="12.5" style="1" customWidth="1"/>
    <col min="1289" max="1289" width="5.19921875" style="1" customWidth="1"/>
    <col min="1290" max="1298" width="6.19921875" style="1" customWidth="1"/>
    <col min="1299" max="1299" width="6.09765625" style="1" customWidth="1"/>
    <col min="1300" max="1536" width="8.69921875" style="1"/>
    <col min="1537" max="1537" width="2.09765625" style="1" customWidth="1"/>
    <col min="1538" max="1538" width="16.296875" style="1" customWidth="1"/>
    <col min="1539" max="1539" width="4.19921875" style="1" bestFit="1" customWidth="1"/>
    <col min="1540" max="1540" width="16.19921875" style="1" customWidth="1"/>
    <col min="1541" max="1541" width="4.19921875" style="1" bestFit="1" customWidth="1"/>
    <col min="1542" max="1542" width="16.19921875" style="1" customWidth="1"/>
    <col min="1543" max="1543" width="2.796875" style="1" customWidth="1"/>
    <col min="1544" max="1544" width="12.5" style="1" customWidth="1"/>
    <col min="1545" max="1545" width="5.19921875" style="1" customWidth="1"/>
    <col min="1546" max="1554" width="6.19921875" style="1" customWidth="1"/>
    <col min="1555" max="1555" width="6.09765625" style="1" customWidth="1"/>
    <col min="1556" max="1792" width="8.69921875" style="1"/>
    <col min="1793" max="1793" width="2.09765625" style="1" customWidth="1"/>
    <col min="1794" max="1794" width="16.296875" style="1" customWidth="1"/>
    <col min="1795" max="1795" width="4.19921875" style="1" bestFit="1" customWidth="1"/>
    <col min="1796" max="1796" width="16.19921875" style="1" customWidth="1"/>
    <col min="1797" max="1797" width="4.19921875" style="1" bestFit="1" customWidth="1"/>
    <col min="1798" max="1798" width="16.19921875" style="1" customWidth="1"/>
    <col min="1799" max="1799" width="2.796875" style="1" customWidth="1"/>
    <col min="1800" max="1800" width="12.5" style="1" customWidth="1"/>
    <col min="1801" max="1801" width="5.19921875" style="1" customWidth="1"/>
    <col min="1802" max="1810" width="6.19921875" style="1" customWidth="1"/>
    <col min="1811" max="1811" width="6.09765625" style="1" customWidth="1"/>
    <col min="1812" max="2048" width="8.69921875" style="1"/>
    <col min="2049" max="2049" width="2.09765625" style="1" customWidth="1"/>
    <col min="2050" max="2050" width="16.296875" style="1" customWidth="1"/>
    <col min="2051" max="2051" width="4.19921875" style="1" bestFit="1" customWidth="1"/>
    <col min="2052" max="2052" width="16.19921875" style="1" customWidth="1"/>
    <col min="2053" max="2053" width="4.19921875" style="1" bestFit="1" customWidth="1"/>
    <col min="2054" max="2054" width="16.19921875" style="1" customWidth="1"/>
    <col min="2055" max="2055" width="2.796875" style="1" customWidth="1"/>
    <col min="2056" max="2056" width="12.5" style="1" customWidth="1"/>
    <col min="2057" max="2057" width="5.19921875" style="1" customWidth="1"/>
    <col min="2058" max="2066" width="6.19921875" style="1" customWidth="1"/>
    <col min="2067" max="2067" width="6.09765625" style="1" customWidth="1"/>
    <col min="2068" max="2304" width="8.69921875" style="1"/>
    <col min="2305" max="2305" width="2.09765625" style="1" customWidth="1"/>
    <col min="2306" max="2306" width="16.296875" style="1" customWidth="1"/>
    <col min="2307" max="2307" width="4.19921875" style="1" bestFit="1" customWidth="1"/>
    <col min="2308" max="2308" width="16.19921875" style="1" customWidth="1"/>
    <col min="2309" max="2309" width="4.19921875" style="1" bestFit="1" customWidth="1"/>
    <col min="2310" max="2310" width="16.19921875" style="1" customWidth="1"/>
    <col min="2311" max="2311" width="2.796875" style="1" customWidth="1"/>
    <col min="2312" max="2312" width="12.5" style="1" customWidth="1"/>
    <col min="2313" max="2313" width="5.19921875" style="1" customWidth="1"/>
    <col min="2314" max="2322" width="6.19921875" style="1" customWidth="1"/>
    <col min="2323" max="2323" width="6.09765625" style="1" customWidth="1"/>
    <col min="2324" max="2560" width="8.69921875" style="1"/>
    <col min="2561" max="2561" width="2.09765625" style="1" customWidth="1"/>
    <col min="2562" max="2562" width="16.296875" style="1" customWidth="1"/>
    <col min="2563" max="2563" width="4.19921875" style="1" bestFit="1" customWidth="1"/>
    <col min="2564" max="2564" width="16.19921875" style="1" customWidth="1"/>
    <col min="2565" max="2565" width="4.19921875" style="1" bestFit="1" customWidth="1"/>
    <col min="2566" max="2566" width="16.19921875" style="1" customWidth="1"/>
    <col min="2567" max="2567" width="2.796875" style="1" customWidth="1"/>
    <col min="2568" max="2568" width="12.5" style="1" customWidth="1"/>
    <col min="2569" max="2569" width="5.19921875" style="1" customWidth="1"/>
    <col min="2570" max="2578" width="6.19921875" style="1" customWidth="1"/>
    <col min="2579" max="2579" width="6.09765625" style="1" customWidth="1"/>
    <col min="2580" max="2816" width="8.69921875" style="1"/>
    <col min="2817" max="2817" width="2.09765625" style="1" customWidth="1"/>
    <col min="2818" max="2818" width="16.296875" style="1" customWidth="1"/>
    <col min="2819" max="2819" width="4.19921875" style="1" bestFit="1" customWidth="1"/>
    <col min="2820" max="2820" width="16.19921875" style="1" customWidth="1"/>
    <col min="2821" max="2821" width="4.19921875" style="1" bestFit="1" customWidth="1"/>
    <col min="2822" max="2822" width="16.19921875" style="1" customWidth="1"/>
    <col min="2823" max="2823" width="2.796875" style="1" customWidth="1"/>
    <col min="2824" max="2824" width="12.5" style="1" customWidth="1"/>
    <col min="2825" max="2825" width="5.19921875" style="1" customWidth="1"/>
    <col min="2826" max="2834" width="6.19921875" style="1" customWidth="1"/>
    <col min="2835" max="2835" width="6.09765625" style="1" customWidth="1"/>
    <col min="2836" max="3072" width="8.69921875" style="1"/>
    <col min="3073" max="3073" width="2.09765625" style="1" customWidth="1"/>
    <col min="3074" max="3074" width="16.296875" style="1" customWidth="1"/>
    <col min="3075" max="3075" width="4.19921875" style="1" bestFit="1" customWidth="1"/>
    <col min="3076" max="3076" width="16.19921875" style="1" customWidth="1"/>
    <col min="3077" max="3077" width="4.19921875" style="1" bestFit="1" customWidth="1"/>
    <col min="3078" max="3078" width="16.19921875" style="1" customWidth="1"/>
    <col min="3079" max="3079" width="2.796875" style="1" customWidth="1"/>
    <col min="3080" max="3080" width="12.5" style="1" customWidth="1"/>
    <col min="3081" max="3081" width="5.19921875" style="1" customWidth="1"/>
    <col min="3082" max="3090" width="6.19921875" style="1" customWidth="1"/>
    <col min="3091" max="3091" width="6.09765625" style="1" customWidth="1"/>
    <col min="3092" max="3328" width="8.69921875" style="1"/>
    <col min="3329" max="3329" width="2.09765625" style="1" customWidth="1"/>
    <col min="3330" max="3330" width="16.296875" style="1" customWidth="1"/>
    <col min="3331" max="3331" width="4.19921875" style="1" bestFit="1" customWidth="1"/>
    <col min="3332" max="3332" width="16.19921875" style="1" customWidth="1"/>
    <col min="3333" max="3333" width="4.19921875" style="1" bestFit="1" customWidth="1"/>
    <col min="3334" max="3334" width="16.19921875" style="1" customWidth="1"/>
    <col min="3335" max="3335" width="2.796875" style="1" customWidth="1"/>
    <col min="3336" max="3336" width="12.5" style="1" customWidth="1"/>
    <col min="3337" max="3337" width="5.19921875" style="1" customWidth="1"/>
    <col min="3338" max="3346" width="6.19921875" style="1" customWidth="1"/>
    <col min="3347" max="3347" width="6.09765625" style="1" customWidth="1"/>
    <col min="3348" max="3584" width="8.69921875" style="1"/>
    <col min="3585" max="3585" width="2.09765625" style="1" customWidth="1"/>
    <col min="3586" max="3586" width="16.296875" style="1" customWidth="1"/>
    <col min="3587" max="3587" width="4.19921875" style="1" bestFit="1" customWidth="1"/>
    <col min="3588" max="3588" width="16.19921875" style="1" customWidth="1"/>
    <col min="3589" max="3589" width="4.19921875" style="1" bestFit="1" customWidth="1"/>
    <col min="3590" max="3590" width="16.19921875" style="1" customWidth="1"/>
    <col min="3591" max="3591" width="2.796875" style="1" customWidth="1"/>
    <col min="3592" max="3592" width="12.5" style="1" customWidth="1"/>
    <col min="3593" max="3593" width="5.19921875" style="1" customWidth="1"/>
    <col min="3594" max="3602" width="6.19921875" style="1" customWidth="1"/>
    <col min="3603" max="3603" width="6.09765625" style="1" customWidth="1"/>
    <col min="3604" max="3840" width="8.69921875" style="1"/>
    <col min="3841" max="3841" width="2.09765625" style="1" customWidth="1"/>
    <col min="3842" max="3842" width="16.296875" style="1" customWidth="1"/>
    <col min="3843" max="3843" width="4.19921875" style="1" bestFit="1" customWidth="1"/>
    <col min="3844" max="3844" width="16.19921875" style="1" customWidth="1"/>
    <col min="3845" max="3845" width="4.19921875" style="1" bestFit="1" customWidth="1"/>
    <col min="3846" max="3846" width="16.19921875" style="1" customWidth="1"/>
    <col min="3847" max="3847" width="2.796875" style="1" customWidth="1"/>
    <col min="3848" max="3848" width="12.5" style="1" customWidth="1"/>
    <col min="3849" max="3849" width="5.19921875" style="1" customWidth="1"/>
    <col min="3850" max="3858" width="6.19921875" style="1" customWidth="1"/>
    <col min="3859" max="3859" width="6.09765625" style="1" customWidth="1"/>
    <col min="3860" max="4096" width="8.69921875" style="1"/>
    <col min="4097" max="4097" width="2.09765625" style="1" customWidth="1"/>
    <col min="4098" max="4098" width="16.296875" style="1" customWidth="1"/>
    <col min="4099" max="4099" width="4.19921875" style="1" bestFit="1" customWidth="1"/>
    <col min="4100" max="4100" width="16.19921875" style="1" customWidth="1"/>
    <col min="4101" max="4101" width="4.19921875" style="1" bestFit="1" customWidth="1"/>
    <col min="4102" max="4102" width="16.19921875" style="1" customWidth="1"/>
    <col min="4103" max="4103" width="2.796875" style="1" customWidth="1"/>
    <col min="4104" max="4104" width="12.5" style="1" customWidth="1"/>
    <col min="4105" max="4105" width="5.19921875" style="1" customWidth="1"/>
    <col min="4106" max="4114" width="6.19921875" style="1" customWidth="1"/>
    <col min="4115" max="4115" width="6.09765625" style="1" customWidth="1"/>
    <col min="4116" max="4352" width="8.69921875" style="1"/>
    <col min="4353" max="4353" width="2.09765625" style="1" customWidth="1"/>
    <col min="4354" max="4354" width="16.296875" style="1" customWidth="1"/>
    <col min="4355" max="4355" width="4.19921875" style="1" bestFit="1" customWidth="1"/>
    <col min="4356" max="4356" width="16.19921875" style="1" customWidth="1"/>
    <col min="4357" max="4357" width="4.19921875" style="1" bestFit="1" customWidth="1"/>
    <col min="4358" max="4358" width="16.19921875" style="1" customWidth="1"/>
    <col min="4359" max="4359" width="2.796875" style="1" customWidth="1"/>
    <col min="4360" max="4360" width="12.5" style="1" customWidth="1"/>
    <col min="4361" max="4361" width="5.19921875" style="1" customWidth="1"/>
    <col min="4362" max="4370" width="6.19921875" style="1" customWidth="1"/>
    <col min="4371" max="4371" width="6.09765625" style="1" customWidth="1"/>
    <col min="4372" max="4608" width="8.69921875" style="1"/>
    <col min="4609" max="4609" width="2.09765625" style="1" customWidth="1"/>
    <col min="4610" max="4610" width="16.296875" style="1" customWidth="1"/>
    <col min="4611" max="4611" width="4.19921875" style="1" bestFit="1" customWidth="1"/>
    <col min="4612" max="4612" width="16.19921875" style="1" customWidth="1"/>
    <col min="4613" max="4613" width="4.19921875" style="1" bestFit="1" customWidth="1"/>
    <col min="4614" max="4614" width="16.19921875" style="1" customWidth="1"/>
    <col min="4615" max="4615" width="2.796875" style="1" customWidth="1"/>
    <col min="4616" max="4616" width="12.5" style="1" customWidth="1"/>
    <col min="4617" max="4617" width="5.19921875" style="1" customWidth="1"/>
    <col min="4618" max="4626" width="6.19921875" style="1" customWidth="1"/>
    <col min="4627" max="4627" width="6.09765625" style="1" customWidth="1"/>
    <col min="4628" max="4864" width="8.69921875" style="1"/>
    <col min="4865" max="4865" width="2.09765625" style="1" customWidth="1"/>
    <col min="4866" max="4866" width="16.296875" style="1" customWidth="1"/>
    <col min="4867" max="4867" width="4.19921875" style="1" bestFit="1" customWidth="1"/>
    <col min="4868" max="4868" width="16.19921875" style="1" customWidth="1"/>
    <col min="4869" max="4869" width="4.19921875" style="1" bestFit="1" customWidth="1"/>
    <col min="4870" max="4870" width="16.19921875" style="1" customWidth="1"/>
    <col min="4871" max="4871" width="2.796875" style="1" customWidth="1"/>
    <col min="4872" max="4872" width="12.5" style="1" customWidth="1"/>
    <col min="4873" max="4873" width="5.19921875" style="1" customWidth="1"/>
    <col min="4874" max="4882" width="6.19921875" style="1" customWidth="1"/>
    <col min="4883" max="4883" width="6.09765625" style="1" customWidth="1"/>
    <col min="4884" max="5120" width="8.69921875" style="1"/>
    <col min="5121" max="5121" width="2.09765625" style="1" customWidth="1"/>
    <col min="5122" max="5122" width="16.296875" style="1" customWidth="1"/>
    <col min="5123" max="5123" width="4.19921875" style="1" bestFit="1" customWidth="1"/>
    <col min="5124" max="5124" width="16.19921875" style="1" customWidth="1"/>
    <col min="5125" max="5125" width="4.19921875" style="1" bestFit="1" customWidth="1"/>
    <col min="5126" max="5126" width="16.19921875" style="1" customWidth="1"/>
    <col min="5127" max="5127" width="2.796875" style="1" customWidth="1"/>
    <col min="5128" max="5128" width="12.5" style="1" customWidth="1"/>
    <col min="5129" max="5129" width="5.19921875" style="1" customWidth="1"/>
    <col min="5130" max="5138" width="6.19921875" style="1" customWidth="1"/>
    <col min="5139" max="5139" width="6.09765625" style="1" customWidth="1"/>
    <col min="5140" max="5376" width="8.69921875" style="1"/>
    <col min="5377" max="5377" width="2.09765625" style="1" customWidth="1"/>
    <col min="5378" max="5378" width="16.296875" style="1" customWidth="1"/>
    <col min="5379" max="5379" width="4.19921875" style="1" bestFit="1" customWidth="1"/>
    <col min="5380" max="5380" width="16.19921875" style="1" customWidth="1"/>
    <col min="5381" max="5381" width="4.19921875" style="1" bestFit="1" customWidth="1"/>
    <col min="5382" max="5382" width="16.19921875" style="1" customWidth="1"/>
    <col min="5383" max="5383" width="2.796875" style="1" customWidth="1"/>
    <col min="5384" max="5384" width="12.5" style="1" customWidth="1"/>
    <col min="5385" max="5385" width="5.19921875" style="1" customWidth="1"/>
    <col min="5386" max="5394" width="6.19921875" style="1" customWidth="1"/>
    <col min="5395" max="5395" width="6.09765625" style="1" customWidth="1"/>
    <col min="5396" max="5632" width="8.69921875" style="1"/>
    <col min="5633" max="5633" width="2.09765625" style="1" customWidth="1"/>
    <col min="5634" max="5634" width="16.296875" style="1" customWidth="1"/>
    <col min="5635" max="5635" width="4.19921875" style="1" bestFit="1" customWidth="1"/>
    <col min="5636" max="5636" width="16.19921875" style="1" customWidth="1"/>
    <col min="5637" max="5637" width="4.19921875" style="1" bestFit="1" customWidth="1"/>
    <col min="5638" max="5638" width="16.19921875" style="1" customWidth="1"/>
    <col min="5639" max="5639" width="2.796875" style="1" customWidth="1"/>
    <col min="5640" max="5640" width="12.5" style="1" customWidth="1"/>
    <col min="5641" max="5641" width="5.19921875" style="1" customWidth="1"/>
    <col min="5642" max="5650" width="6.19921875" style="1" customWidth="1"/>
    <col min="5651" max="5651" width="6.09765625" style="1" customWidth="1"/>
    <col min="5652" max="5888" width="8.69921875" style="1"/>
    <col min="5889" max="5889" width="2.09765625" style="1" customWidth="1"/>
    <col min="5890" max="5890" width="16.296875" style="1" customWidth="1"/>
    <col min="5891" max="5891" width="4.19921875" style="1" bestFit="1" customWidth="1"/>
    <col min="5892" max="5892" width="16.19921875" style="1" customWidth="1"/>
    <col min="5893" max="5893" width="4.19921875" style="1" bestFit="1" customWidth="1"/>
    <col min="5894" max="5894" width="16.19921875" style="1" customWidth="1"/>
    <col min="5895" max="5895" width="2.796875" style="1" customWidth="1"/>
    <col min="5896" max="5896" width="12.5" style="1" customWidth="1"/>
    <col min="5897" max="5897" width="5.19921875" style="1" customWidth="1"/>
    <col min="5898" max="5906" width="6.19921875" style="1" customWidth="1"/>
    <col min="5907" max="5907" width="6.09765625" style="1" customWidth="1"/>
    <col min="5908" max="6144" width="8.69921875" style="1"/>
    <col min="6145" max="6145" width="2.09765625" style="1" customWidth="1"/>
    <col min="6146" max="6146" width="16.296875" style="1" customWidth="1"/>
    <col min="6147" max="6147" width="4.19921875" style="1" bestFit="1" customWidth="1"/>
    <col min="6148" max="6148" width="16.19921875" style="1" customWidth="1"/>
    <col min="6149" max="6149" width="4.19921875" style="1" bestFit="1" customWidth="1"/>
    <col min="6150" max="6150" width="16.19921875" style="1" customWidth="1"/>
    <col min="6151" max="6151" width="2.796875" style="1" customWidth="1"/>
    <col min="6152" max="6152" width="12.5" style="1" customWidth="1"/>
    <col min="6153" max="6153" width="5.19921875" style="1" customWidth="1"/>
    <col min="6154" max="6162" width="6.19921875" style="1" customWidth="1"/>
    <col min="6163" max="6163" width="6.09765625" style="1" customWidth="1"/>
    <col min="6164" max="6400" width="8.69921875" style="1"/>
    <col min="6401" max="6401" width="2.09765625" style="1" customWidth="1"/>
    <col min="6402" max="6402" width="16.296875" style="1" customWidth="1"/>
    <col min="6403" max="6403" width="4.19921875" style="1" bestFit="1" customWidth="1"/>
    <col min="6404" max="6404" width="16.19921875" style="1" customWidth="1"/>
    <col min="6405" max="6405" width="4.19921875" style="1" bestFit="1" customWidth="1"/>
    <col min="6406" max="6406" width="16.19921875" style="1" customWidth="1"/>
    <col min="6407" max="6407" width="2.796875" style="1" customWidth="1"/>
    <col min="6408" max="6408" width="12.5" style="1" customWidth="1"/>
    <col min="6409" max="6409" width="5.19921875" style="1" customWidth="1"/>
    <col min="6410" max="6418" width="6.19921875" style="1" customWidth="1"/>
    <col min="6419" max="6419" width="6.09765625" style="1" customWidth="1"/>
    <col min="6420" max="6656" width="8.69921875" style="1"/>
    <col min="6657" max="6657" width="2.09765625" style="1" customWidth="1"/>
    <col min="6658" max="6658" width="16.296875" style="1" customWidth="1"/>
    <col min="6659" max="6659" width="4.19921875" style="1" bestFit="1" customWidth="1"/>
    <col min="6660" max="6660" width="16.19921875" style="1" customWidth="1"/>
    <col min="6661" max="6661" width="4.19921875" style="1" bestFit="1" customWidth="1"/>
    <col min="6662" max="6662" width="16.19921875" style="1" customWidth="1"/>
    <col min="6663" max="6663" width="2.796875" style="1" customWidth="1"/>
    <col min="6664" max="6664" width="12.5" style="1" customWidth="1"/>
    <col min="6665" max="6665" width="5.19921875" style="1" customWidth="1"/>
    <col min="6666" max="6674" width="6.19921875" style="1" customWidth="1"/>
    <col min="6675" max="6675" width="6.09765625" style="1" customWidth="1"/>
    <col min="6676" max="6912" width="8.69921875" style="1"/>
    <col min="6913" max="6913" width="2.09765625" style="1" customWidth="1"/>
    <col min="6914" max="6914" width="16.296875" style="1" customWidth="1"/>
    <col min="6915" max="6915" width="4.19921875" style="1" bestFit="1" customWidth="1"/>
    <col min="6916" max="6916" width="16.19921875" style="1" customWidth="1"/>
    <col min="6917" max="6917" width="4.19921875" style="1" bestFit="1" customWidth="1"/>
    <col min="6918" max="6918" width="16.19921875" style="1" customWidth="1"/>
    <col min="6919" max="6919" width="2.796875" style="1" customWidth="1"/>
    <col min="6920" max="6920" width="12.5" style="1" customWidth="1"/>
    <col min="6921" max="6921" width="5.19921875" style="1" customWidth="1"/>
    <col min="6922" max="6930" width="6.19921875" style="1" customWidth="1"/>
    <col min="6931" max="6931" width="6.09765625" style="1" customWidth="1"/>
    <col min="6932" max="7168" width="8.69921875" style="1"/>
    <col min="7169" max="7169" width="2.09765625" style="1" customWidth="1"/>
    <col min="7170" max="7170" width="16.296875" style="1" customWidth="1"/>
    <col min="7171" max="7171" width="4.19921875" style="1" bestFit="1" customWidth="1"/>
    <col min="7172" max="7172" width="16.19921875" style="1" customWidth="1"/>
    <col min="7173" max="7173" width="4.19921875" style="1" bestFit="1" customWidth="1"/>
    <col min="7174" max="7174" width="16.19921875" style="1" customWidth="1"/>
    <col min="7175" max="7175" width="2.796875" style="1" customWidth="1"/>
    <col min="7176" max="7176" width="12.5" style="1" customWidth="1"/>
    <col min="7177" max="7177" width="5.19921875" style="1" customWidth="1"/>
    <col min="7178" max="7186" width="6.19921875" style="1" customWidth="1"/>
    <col min="7187" max="7187" width="6.09765625" style="1" customWidth="1"/>
    <col min="7188" max="7424" width="8.69921875" style="1"/>
    <col min="7425" max="7425" width="2.09765625" style="1" customWidth="1"/>
    <col min="7426" max="7426" width="16.296875" style="1" customWidth="1"/>
    <col min="7427" max="7427" width="4.19921875" style="1" bestFit="1" customWidth="1"/>
    <col min="7428" max="7428" width="16.19921875" style="1" customWidth="1"/>
    <col min="7429" max="7429" width="4.19921875" style="1" bestFit="1" customWidth="1"/>
    <col min="7430" max="7430" width="16.19921875" style="1" customWidth="1"/>
    <col min="7431" max="7431" width="2.796875" style="1" customWidth="1"/>
    <col min="7432" max="7432" width="12.5" style="1" customWidth="1"/>
    <col min="7433" max="7433" width="5.19921875" style="1" customWidth="1"/>
    <col min="7434" max="7442" width="6.19921875" style="1" customWidth="1"/>
    <col min="7443" max="7443" width="6.09765625" style="1" customWidth="1"/>
    <col min="7444" max="7680" width="8.69921875" style="1"/>
    <col min="7681" max="7681" width="2.09765625" style="1" customWidth="1"/>
    <col min="7682" max="7682" width="16.296875" style="1" customWidth="1"/>
    <col min="7683" max="7683" width="4.19921875" style="1" bestFit="1" customWidth="1"/>
    <col min="7684" max="7684" width="16.19921875" style="1" customWidth="1"/>
    <col min="7685" max="7685" width="4.19921875" style="1" bestFit="1" customWidth="1"/>
    <col min="7686" max="7686" width="16.19921875" style="1" customWidth="1"/>
    <col min="7687" max="7687" width="2.796875" style="1" customWidth="1"/>
    <col min="7688" max="7688" width="12.5" style="1" customWidth="1"/>
    <col min="7689" max="7689" width="5.19921875" style="1" customWidth="1"/>
    <col min="7690" max="7698" width="6.19921875" style="1" customWidth="1"/>
    <col min="7699" max="7699" width="6.09765625" style="1" customWidth="1"/>
    <col min="7700" max="7936" width="8.69921875" style="1"/>
    <col min="7937" max="7937" width="2.09765625" style="1" customWidth="1"/>
    <col min="7938" max="7938" width="16.296875" style="1" customWidth="1"/>
    <col min="7939" max="7939" width="4.19921875" style="1" bestFit="1" customWidth="1"/>
    <col min="7940" max="7940" width="16.19921875" style="1" customWidth="1"/>
    <col min="7941" max="7941" width="4.19921875" style="1" bestFit="1" customWidth="1"/>
    <col min="7942" max="7942" width="16.19921875" style="1" customWidth="1"/>
    <col min="7943" max="7943" width="2.796875" style="1" customWidth="1"/>
    <col min="7944" max="7944" width="12.5" style="1" customWidth="1"/>
    <col min="7945" max="7945" width="5.19921875" style="1" customWidth="1"/>
    <col min="7946" max="7954" width="6.19921875" style="1" customWidth="1"/>
    <col min="7955" max="7955" width="6.09765625" style="1" customWidth="1"/>
    <col min="7956" max="8192" width="8.69921875" style="1"/>
    <col min="8193" max="8193" width="2.09765625" style="1" customWidth="1"/>
    <col min="8194" max="8194" width="16.296875" style="1" customWidth="1"/>
    <col min="8195" max="8195" width="4.19921875" style="1" bestFit="1" customWidth="1"/>
    <col min="8196" max="8196" width="16.19921875" style="1" customWidth="1"/>
    <col min="8197" max="8197" width="4.19921875" style="1" bestFit="1" customWidth="1"/>
    <col min="8198" max="8198" width="16.19921875" style="1" customWidth="1"/>
    <col min="8199" max="8199" width="2.796875" style="1" customWidth="1"/>
    <col min="8200" max="8200" width="12.5" style="1" customWidth="1"/>
    <col min="8201" max="8201" width="5.19921875" style="1" customWidth="1"/>
    <col min="8202" max="8210" width="6.19921875" style="1" customWidth="1"/>
    <col min="8211" max="8211" width="6.09765625" style="1" customWidth="1"/>
    <col min="8212" max="8448" width="8.69921875" style="1"/>
    <col min="8449" max="8449" width="2.09765625" style="1" customWidth="1"/>
    <col min="8450" max="8450" width="16.296875" style="1" customWidth="1"/>
    <col min="8451" max="8451" width="4.19921875" style="1" bestFit="1" customWidth="1"/>
    <col min="8452" max="8452" width="16.19921875" style="1" customWidth="1"/>
    <col min="8453" max="8453" width="4.19921875" style="1" bestFit="1" customWidth="1"/>
    <col min="8454" max="8454" width="16.19921875" style="1" customWidth="1"/>
    <col min="8455" max="8455" width="2.796875" style="1" customWidth="1"/>
    <col min="8456" max="8456" width="12.5" style="1" customWidth="1"/>
    <col min="8457" max="8457" width="5.19921875" style="1" customWidth="1"/>
    <col min="8458" max="8466" width="6.19921875" style="1" customWidth="1"/>
    <col min="8467" max="8467" width="6.09765625" style="1" customWidth="1"/>
    <col min="8468" max="8704" width="8.69921875" style="1"/>
    <col min="8705" max="8705" width="2.09765625" style="1" customWidth="1"/>
    <col min="8706" max="8706" width="16.296875" style="1" customWidth="1"/>
    <col min="8707" max="8707" width="4.19921875" style="1" bestFit="1" customWidth="1"/>
    <col min="8708" max="8708" width="16.19921875" style="1" customWidth="1"/>
    <col min="8709" max="8709" width="4.19921875" style="1" bestFit="1" customWidth="1"/>
    <col min="8710" max="8710" width="16.19921875" style="1" customWidth="1"/>
    <col min="8711" max="8711" width="2.796875" style="1" customWidth="1"/>
    <col min="8712" max="8712" width="12.5" style="1" customWidth="1"/>
    <col min="8713" max="8713" width="5.19921875" style="1" customWidth="1"/>
    <col min="8714" max="8722" width="6.19921875" style="1" customWidth="1"/>
    <col min="8723" max="8723" width="6.09765625" style="1" customWidth="1"/>
    <col min="8724" max="8960" width="8.69921875" style="1"/>
    <col min="8961" max="8961" width="2.09765625" style="1" customWidth="1"/>
    <col min="8962" max="8962" width="16.296875" style="1" customWidth="1"/>
    <col min="8963" max="8963" width="4.19921875" style="1" bestFit="1" customWidth="1"/>
    <col min="8964" max="8964" width="16.19921875" style="1" customWidth="1"/>
    <col min="8965" max="8965" width="4.19921875" style="1" bestFit="1" customWidth="1"/>
    <col min="8966" max="8966" width="16.19921875" style="1" customWidth="1"/>
    <col min="8967" max="8967" width="2.796875" style="1" customWidth="1"/>
    <col min="8968" max="8968" width="12.5" style="1" customWidth="1"/>
    <col min="8969" max="8969" width="5.19921875" style="1" customWidth="1"/>
    <col min="8970" max="8978" width="6.19921875" style="1" customWidth="1"/>
    <col min="8979" max="8979" width="6.09765625" style="1" customWidth="1"/>
    <col min="8980" max="9216" width="8.69921875" style="1"/>
    <col min="9217" max="9217" width="2.09765625" style="1" customWidth="1"/>
    <col min="9218" max="9218" width="16.296875" style="1" customWidth="1"/>
    <col min="9219" max="9219" width="4.19921875" style="1" bestFit="1" customWidth="1"/>
    <col min="9220" max="9220" width="16.19921875" style="1" customWidth="1"/>
    <col min="9221" max="9221" width="4.19921875" style="1" bestFit="1" customWidth="1"/>
    <col min="9222" max="9222" width="16.19921875" style="1" customWidth="1"/>
    <col min="9223" max="9223" width="2.796875" style="1" customWidth="1"/>
    <col min="9224" max="9224" width="12.5" style="1" customWidth="1"/>
    <col min="9225" max="9225" width="5.19921875" style="1" customWidth="1"/>
    <col min="9226" max="9234" width="6.19921875" style="1" customWidth="1"/>
    <col min="9235" max="9235" width="6.09765625" style="1" customWidth="1"/>
    <col min="9236" max="9472" width="8.69921875" style="1"/>
    <col min="9473" max="9473" width="2.09765625" style="1" customWidth="1"/>
    <col min="9474" max="9474" width="16.296875" style="1" customWidth="1"/>
    <col min="9475" max="9475" width="4.19921875" style="1" bestFit="1" customWidth="1"/>
    <col min="9476" max="9476" width="16.19921875" style="1" customWidth="1"/>
    <col min="9477" max="9477" width="4.19921875" style="1" bestFit="1" customWidth="1"/>
    <col min="9478" max="9478" width="16.19921875" style="1" customWidth="1"/>
    <col min="9479" max="9479" width="2.796875" style="1" customWidth="1"/>
    <col min="9480" max="9480" width="12.5" style="1" customWidth="1"/>
    <col min="9481" max="9481" width="5.19921875" style="1" customWidth="1"/>
    <col min="9482" max="9490" width="6.19921875" style="1" customWidth="1"/>
    <col min="9491" max="9491" width="6.09765625" style="1" customWidth="1"/>
    <col min="9492" max="9728" width="8.69921875" style="1"/>
    <col min="9729" max="9729" width="2.09765625" style="1" customWidth="1"/>
    <col min="9730" max="9730" width="16.296875" style="1" customWidth="1"/>
    <col min="9731" max="9731" width="4.19921875" style="1" bestFit="1" customWidth="1"/>
    <col min="9732" max="9732" width="16.19921875" style="1" customWidth="1"/>
    <col min="9733" max="9733" width="4.19921875" style="1" bestFit="1" customWidth="1"/>
    <col min="9734" max="9734" width="16.19921875" style="1" customWidth="1"/>
    <col min="9735" max="9735" width="2.796875" style="1" customWidth="1"/>
    <col min="9736" max="9736" width="12.5" style="1" customWidth="1"/>
    <col min="9737" max="9737" width="5.19921875" style="1" customWidth="1"/>
    <col min="9738" max="9746" width="6.19921875" style="1" customWidth="1"/>
    <col min="9747" max="9747" width="6.09765625" style="1" customWidth="1"/>
    <col min="9748" max="9984" width="8.69921875" style="1"/>
    <col min="9985" max="9985" width="2.09765625" style="1" customWidth="1"/>
    <col min="9986" max="9986" width="16.296875" style="1" customWidth="1"/>
    <col min="9987" max="9987" width="4.19921875" style="1" bestFit="1" customWidth="1"/>
    <col min="9988" max="9988" width="16.19921875" style="1" customWidth="1"/>
    <col min="9989" max="9989" width="4.19921875" style="1" bestFit="1" customWidth="1"/>
    <col min="9990" max="9990" width="16.19921875" style="1" customWidth="1"/>
    <col min="9991" max="9991" width="2.796875" style="1" customWidth="1"/>
    <col min="9992" max="9992" width="12.5" style="1" customWidth="1"/>
    <col min="9993" max="9993" width="5.19921875" style="1" customWidth="1"/>
    <col min="9994" max="10002" width="6.19921875" style="1" customWidth="1"/>
    <col min="10003" max="10003" width="6.09765625" style="1" customWidth="1"/>
    <col min="10004" max="10240" width="8.69921875" style="1"/>
    <col min="10241" max="10241" width="2.09765625" style="1" customWidth="1"/>
    <col min="10242" max="10242" width="16.296875" style="1" customWidth="1"/>
    <col min="10243" max="10243" width="4.19921875" style="1" bestFit="1" customWidth="1"/>
    <col min="10244" max="10244" width="16.19921875" style="1" customWidth="1"/>
    <col min="10245" max="10245" width="4.19921875" style="1" bestFit="1" customWidth="1"/>
    <col min="10246" max="10246" width="16.19921875" style="1" customWidth="1"/>
    <col min="10247" max="10247" width="2.796875" style="1" customWidth="1"/>
    <col min="10248" max="10248" width="12.5" style="1" customWidth="1"/>
    <col min="10249" max="10249" width="5.19921875" style="1" customWidth="1"/>
    <col min="10250" max="10258" width="6.19921875" style="1" customWidth="1"/>
    <col min="10259" max="10259" width="6.09765625" style="1" customWidth="1"/>
    <col min="10260" max="10496" width="8.69921875" style="1"/>
    <col min="10497" max="10497" width="2.09765625" style="1" customWidth="1"/>
    <col min="10498" max="10498" width="16.296875" style="1" customWidth="1"/>
    <col min="10499" max="10499" width="4.19921875" style="1" bestFit="1" customWidth="1"/>
    <col min="10500" max="10500" width="16.19921875" style="1" customWidth="1"/>
    <col min="10501" max="10501" width="4.19921875" style="1" bestFit="1" customWidth="1"/>
    <col min="10502" max="10502" width="16.19921875" style="1" customWidth="1"/>
    <col min="10503" max="10503" width="2.796875" style="1" customWidth="1"/>
    <col min="10504" max="10504" width="12.5" style="1" customWidth="1"/>
    <col min="10505" max="10505" width="5.19921875" style="1" customWidth="1"/>
    <col min="10506" max="10514" width="6.19921875" style="1" customWidth="1"/>
    <col min="10515" max="10515" width="6.09765625" style="1" customWidth="1"/>
    <col min="10516" max="10752" width="8.69921875" style="1"/>
    <col min="10753" max="10753" width="2.09765625" style="1" customWidth="1"/>
    <col min="10754" max="10754" width="16.296875" style="1" customWidth="1"/>
    <col min="10755" max="10755" width="4.19921875" style="1" bestFit="1" customWidth="1"/>
    <col min="10756" max="10756" width="16.19921875" style="1" customWidth="1"/>
    <col min="10757" max="10757" width="4.19921875" style="1" bestFit="1" customWidth="1"/>
    <col min="10758" max="10758" width="16.19921875" style="1" customWidth="1"/>
    <col min="10759" max="10759" width="2.796875" style="1" customWidth="1"/>
    <col min="10760" max="10760" width="12.5" style="1" customWidth="1"/>
    <col min="10761" max="10761" width="5.19921875" style="1" customWidth="1"/>
    <col min="10762" max="10770" width="6.19921875" style="1" customWidth="1"/>
    <col min="10771" max="10771" width="6.09765625" style="1" customWidth="1"/>
    <col min="10772" max="11008" width="8.69921875" style="1"/>
    <col min="11009" max="11009" width="2.09765625" style="1" customWidth="1"/>
    <col min="11010" max="11010" width="16.296875" style="1" customWidth="1"/>
    <col min="11011" max="11011" width="4.19921875" style="1" bestFit="1" customWidth="1"/>
    <col min="11012" max="11012" width="16.19921875" style="1" customWidth="1"/>
    <col min="11013" max="11013" width="4.19921875" style="1" bestFit="1" customWidth="1"/>
    <col min="11014" max="11014" width="16.19921875" style="1" customWidth="1"/>
    <col min="11015" max="11015" width="2.796875" style="1" customWidth="1"/>
    <col min="11016" max="11016" width="12.5" style="1" customWidth="1"/>
    <col min="11017" max="11017" width="5.19921875" style="1" customWidth="1"/>
    <col min="11018" max="11026" width="6.19921875" style="1" customWidth="1"/>
    <col min="11027" max="11027" width="6.09765625" style="1" customWidth="1"/>
    <col min="11028" max="11264" width="8.69921875" style="1"/>
    <col min="11265" max="11265" width="2.09765625" style="1" customWidth="1"/>
    <col min="11266" max="11266" width="16.296875" style="1" customWidth="1"/>
    <col min="11267" max="11267" width="4.19921875" style="1" bestFit="1" customWidth="1"/>
    <col min="11268" max="11268" width="16.19921875" style="1" customWidth="1"/>
    <col min="11269" max="11269" width="4.19921875" style="1" bestFit="1" customWidth="1"/>
    <col min="11270" max="11270" width="16.19921875" style="1" customWidth="1"/>
    <col min="11271" max="11271" width="2.796875" style="1" customWidth="1"/>
    <col min="11272" max="11272" width="12.5" style="1" customWidth="1"/>
    <col min="11273" max="11273" width="5.19921875" style="1" customWidth="1"/>
    <col min="11274" max="11282" width="6.19921875" style="1" customWidth="1"/>
    <col min="11283" max="11283" width="6.09765625" style="1" customWidth="1"/>
    <col min="11284" max="11520" width="8.69921875" style="1"/>
    <col min="11521" max="11521" width="2.09765625" style="1" customWidth="1"/>
    <col min="11522" max="11522" width="16.296875" style="1" customWidth="1"/>
    <col min="11523" max="11523" width="4.19921875" style="1" bestFit="1" customWidth="1"/>
    <col min="11524" max="11524" width="16.19921875" style="1" customWidth="1"/>
    <col min="11525" max="11525" width="4.19921875" style="1" bestFit="1" customWidth="1"/>
    <col min="11526" max="11526" width="16.19921875" style="1" customWidth="1"/>
    <col min="11527" max="11527" width="2.796875" style="1" customWidth="1"/>
    <col min="11528" max="11528" width="12.5" style="1" customWidth="1"/>
    <col min="11529" max="11529" width="5.19921875" style="1" customWidth="1"/>
    <col min="11530" max="11538" width="6.19921875" style="1" customWidth="1"/>
    <col min="11539" max="11539" width="6.09765625" style="1" customWidth="1"/>
    <col min="11540" max="11776" width="8.69921875" style="1"/>
    <col min="11777" max="11777" width="2.09765625" style="1" customWidth="1"/>
    <col min="11778" max="11778" width="16.296875" style="1" customWidth="1"/>
    <col min="11779" max="11779" width="4.19921875" style="1" bestFit="1" customWidth="1"/>
    <col min="11780" max="11780" width="16.19921875" style="1" customWidth="1"/>
    <col min="11781" max="11781" width="4.19921875" style="1" bestFit="1" customWidth="1"/>
    <col min="11782" max="11782" width="16.19921875" style="1" customWidth="1"/>
    <col min="11783" max="11783" width="2.796875" style="1" customWidth="1"/>
    <col min="11784" max="11784" width="12.5" style="1" customWidth="1"/>
    <col min="11785" max="11785" width="5.19921875" style="1" customWidth="1"/>
    <col min="11786" max="11794" width="6.19921875" style="1" customWidth="1"/>
    <col min="11795" max="11795" width="6.09765625" style="1" customWidth="1"/>
    <col min="11796" max="12032" width="8.69921875" style="1"/>
    <col min="12033" max="12033" width="2.09765625" style="1" customWidth="1"/>
    <col min="12034" max="12034" width="16.296875" style="1" customWidth="1"/>
    <col min="12035" max="12035" width="4.19921875" style="1" bestFit="1" customWidth="1"/>
    <col min="12036" max="12036" width="16.19921875" style="1" customWidth="1"/>
    <col min="12037" max="12037" width="4.19921875" style="1" bestFit="1" customWidth="1"/>
    <col min="12038" max="12038" width="16.19921875" style="1" customWidth="1"/>
    <col min="12039" max="12039" width="2.796875" style="1" customWidth="1"/>
    <col min="12040" max="12040" width="12.5" style="1" customWidth="1"/>
    <col min="12041" max="12041" width="5.19921875" style="1" customWidth="1"/>
    <col min="12042" max="12050" width="6.19921875" style="1" customWidth="1"/>
    <col min="12051" max="12051" width="6.09765625" style="1" customWidth="1"/>
    <col min="12052" max="12288" width="8.69921875" style="1"/>
    <col min="12289" max="12289" width="2.09765625" style="1" customWidth="1"/>
    <col min="12290" max="12290" width="16.296875" style="1" customWidth="1"/>
    <col min="12291" max="12291" width="4.19921875" style="1" bestFit="1" customWidth="1"/>
    <col min="12292" max="12292" width="16.19921875" style="1" customWidth="1"/>
    <col min="12293" max="12293" width="4.19921875" style="1" bestFit="1" customWidth="1"/>
    <col min="12294" max="12294" width="16.19921875" style="1" customWidth="1"/>
    <col min="12295" max="12295" width="2.796875" style="1" customWidth="1"/>
    <col min="12296" max="12296" width="12.5" style="1" customWidth="1"/>
    <col min="12297" max="12297" width="5.19921875" style="1" customWidth="1"/>
    <col min="12298" max="12306" width="6.19921875" style="1" customWidth="1"/>
    <col min="12307" max="12307" width="6.09765625" style="1" customWidth="1"/>
    <col min="12308" max="12544" width="8.69921875" style="1"/>
    <col min="12545" max="12545" width="2.09765625" style="1" customWidth="1"/>
    <col min="12546" max="12546" width="16.296875" style="1" customWidth="1"/>
    <col min="12547" max="12547" width="4.19921875" style="1" bestFit="1" customWidth="1"/>
    <col min="12548" max="12548" width="16.19921875" style="1" customWidth="1"/>
    <col min="12549" max="12549" width="4.19921875" style="1" bestFit="1" customWidth="1"/>
    <col min="12550" max="12550" width="16.19921875" style="1" customWidth="1"/>
    <col min="12551" max="12551" width="2.796875" style="1" customWidth="1"/>
    <col min="12552" max="12552" width="12.5" style="1" customWidth="1"/>
    <col min="12553" max="12553" width="5.19921875" style="1" customWidth="1"/>
    <col min="12554" max="12562" width="6.19921875" style="1" customWidth="1"/>
    <col min="12563" max="12563" width="6.09765625" style="1" customWidth="1"/>
    <col min="12564" max="12800" width="8.69921875" style="1"/>
    <col min="12801" max="12801" width="2.09765625" style="1" customWidth="1"/>
    <col min="12802" max="12802" width="16.296875" style="1" customWidth="1"/>
    <col min="12803" max="12803" width="4.19921875" style="1" bestFit="1" customWidth="1"/>
    <col min="12804" max="12804" width="16.19921875" style="1" customWidth="1"/>
    <col min="12805" max="12805" width="4.19921875" style="1" bestFit="1" customWidth="1"/>
    <col min="12806" max="12806" width="16.19921875" style="1" customWidth="1"/>
    <col min="12807" max="12807" width="2.796875" style="1" customWidth="1"/>
    <col min="12808" max="12808" width="12.5" style="1" customWidth="1"/>
    <col min="12809" max="12809" width="5.19921875" style="1" customWidth="1"/>
    <col min="12810" max="12818" width="6.19921875" style="1" customWidth="1"/>
    <col min="12819" max="12819" width="6.09765625" style="1" customWidth="1"/>
    <col min="12820" max="13056" width="8.69921875" style="1"/>
    <col min="13057" max="13057" width="2.09765625" style="1" customWidth="1"/>
    <col min="13058" max="13058" width="16.296875" style="1" customWidth="1"/>
    <col min="13059" max="13059" width="4.19921875" style="1" bestFit="1" customWidth="1"/>
    <col min="13060" max="13060" width="16.19921875" style="1" customWidth="1"/>
    <col min="13061" max="13061" width="4.19921875" style="1" bestFit="1" customWidth="1"/>
    <col min="13062" max="13062" width="16.19921875" style="1" customWidth="1"/>
    <col min="13063" max="13063" width="2.796875" style="1" customWidth="1"/>
    <col min="13064" max="13064" width="12.5" style="1" customWidth="1"/>
    <col min="13065" max="13065" width="5.19921875" style="1" customWidth="1"/>
    <col min="13066" max="13074" width="6.19921875" style="1" customWidth="1"/>
    <col min="13075" max="13075" width="6.09765625" style="1" customWidth="1"/>
    <col min="13076" max="13312" width="8.69921875" style="1"/>
    <col min="13313" max="13313" width="2.09765625" style="1" customWidth="1"/>
    <col min="13314" max="13314" width="16.296875" style="1" customWidth="1"/>
    <col min="13315" max="13315" width="4.19921875" style="1" bestFit="1" customWidth="1"/>
    <col min="13316" max="13316" width="16.19921875" style="1" customWidth="1"/>
    <col min="13317" max="13317" width="4.19921875" style="1" bestFit="1" customWidth="1"/>
    <col min="13318" max="13318" width="16.19921875" style="1" customWidth="1"/>
    <col min="13319" max="13319" width="2.796875" style="1" customWidth="1"/>
    <col min="13320" max="13320" width="12.5" style="1" customWidth="1"/>
    <col min="13321" max="13321" width="5.19921875" style="1" customWidth="1"/>
    <col min="13322" max="13330" width="6.19921875" style="1" customWidth="1"/>
    <col min="13331" max="13331" width="6.09765625" style="1" customWidth="1"/>
    <col min="13332" max="13568" width="8.69921875" style="1"/>
    <col min="13569" max="13569" width="2.09765625" style="1" customWidth="1"/>
    <col min="13570" max="13570" width="16.296875" style="1" customWidth="1"/>
    <col min="13571" max="13571" width="4.19921875" style="1" bestFit="1" customWidth="1"/>
    <col min="13572" max="13572" width="16.19921875" style="1" customWidth="1"/>
    <col min="13573" max="13573" width="4.19921875" style="1" bestFit="1" customWidth="1"/>
    <col min="13574" max="13574" width="16.19921875" style="1" customWidth="1"/>
    <col min="13575" max="13575" width="2.796875" style="1" customWidth="1"/>
    <col min="13576" max="13576" width="12.5" style="1" customWidth="1"/>
    <col min="13577" max="13577" width="5.19921875" style="1" customWidth="1"/>
    <col min="13578" max="13586" width="6.19921875" style="1" customWidth="1"/>
    <col min="13587" max="13587" width="6.09765625" style="1" customWidth="1"/>
    <col min="13588" max="13824" width="8.69921875" style="1"/>
    <col min="13825" max="13825" width="2.09765625" style="1" customWidth="1"/>
    <col min="13826" max="13826" width="16.296875" style="1" customWidth="1"/>
    <col min="13827" max="13827" width="4.19921875" style="1" bestFit="1" customWidth="1"/>
    <col min="13828" max="13828" width="16.19921875" style="1" customWidth="1"/>
    <col min="13829" max="13829" width="4.19921875" style="1" bestFit="1" customWidth="1"/>
    <col min="13830" max="13830" width="16.19921875" style="1" customWidth="1"/>
    <col min="13831" max="13831" width="2.796875" style="1" customWidth="1"/>
    <col min="13832" max="13832" width="12.5" style="1" customWidth="1"/>
    <col min="13833" max="13833" width="5.19921875" style="1" customWidth="1"/>
    <col min="13834" max="13842" width="6.19921875" style="1" customWidth="1"/>
    <col min="13843" max="13843" width="6.09765625" style="1" customWidth="1"/>
    <col min="13844" max="14080" width="8.69921875" style="1"/>
    <col min="14081" max="14081" width="2.09765625" style="1" customWidth="1"/>
    <col min="14082" max="14082" width="16.296875" style="1" customWidth="1"/>
    <col min="14083" max="14083" width="4.19921875" style="1" bestFit="1" customWidth="1"/>
    <col min="14084" max="14084" width="16.19921875" style="1" customWidth="1"/>
    <col min="14085" max="14085" width="4.19921875" style="1" bestFit="1" customWidth="1"/>
    <col min="14086" max="14086" width="16.19921875" style="1" customWidth="1"/>
    <col min="14087" max="14087" width="2.796875" style="1" customWidth="1"/>
    <col min="14088" max="14088" width="12.5" style="1" customWidth="1"/>
    <col min="14089" max="14089" width="5.19921875" style="1" customWidth="1"/>
    <col min="14090" max="14098" width="6.19921875" style="1" customWidth="1"/>
    <col min="14099" max="14099" width="6.09765625" style="1" customWidth="1"/>
    <col min="14100" max="14336" width="8.69921875" style="1"/>
    <col min="14337" max="14337" width="2.09765625" style="1" customWidth="1"/>
    <col min="14338" max="14338" width="16.296875" style="1" customWidth="1"/>
    <col min="14339" max="14339" width="4.19921875" style="1" bestFit="1" customWidth="1"/>
    <col min="14340" max="14340" width="16.19921875" style="1" customWidth="1"/>
    <col min="14341" max="14341" width="4.19921875" style="1" bestFit="1" customWidth="1"/>
    <col min="14342" max="14342" width="16.19921875" style="1" customWidth="1"/>
    <col min="14343" max="14343" width="2.796875" style="1" customWidth="1"/>
    <col min="14344" max="14344" width="12.5" style="1" customWidth="1"/>
    <col min="14345" max="14345" width="5.19921875" style="1" customWidth="1"/>
    <col min="14346" max="14354" width="6.19921875" style="1" customWidth="1"/>
    <col min="14355" max="14355" width="6.09765625" style="1" customWidth="1"/>
    <col min="14356" max="14592" width="8.69921875" style="1"/>
    <col min="14593" max="14593" width="2.09765625" style="1" customWidth="1"/>
    <col min="14594" max="14594" width="16.296875" style="1" customWidth="1"/>
    <col min="14595" max="14595" width="4.19921875" style="1" bestFit="1" customWidth="1"/>
    <col min="14596" max="14596" width="16.19921875" style="1" customWidth="1"/>
    <col min="14597" max="14597" width="4.19921875" style="1" bestFit="1" customWidth="1"/>
    <col min="14598" max="14598" width="16.19921875" style="1" customWidth="1"/>
    <col min="14599" max="14599" width="2.796875" style="1" customWidth="1"/>
    <col min="14600" max="14600" width="12.5" style="1" customWidth="1"/>
    <col min="14601" max="14601" width="5.19921875" style="1" customWidth="1"/>
    <col min="14602" max="14610" width="6.19921875" style="1" customWidth="1"/>
    <col min="14611" max="14611" width="6.09765625" style="1" customWidth="1"/>
    <col min="14612" max="14848" width="8.69921875" style="1"/>
    <col min="14849" max="14849" width="2.09765625" style="1" customWidth="1"/>
    <col min="14850" max="14850" width="16.296875" style="1" customWidth="1"/>
    <col min="14851" max="14851" width="4.19921875" style="1" bestFit="1" customWidth="1"/>
    <col min="14852" max="14852" width="16.19921875" style="1" customWidth="1"/>
    <col min="14853" max="14853" width="4.19921875" style="1" bestFit="1" customWidth="1"/>
    <col min="14854" max="14854" width="16.19921875" style="1" customWidth="1"/>
    <col min="14855" max="14855" width="2.796875" style="1" customWidth="1"/>
    <col min="14856" max="14856" width="12.5" style="1" customWidth="1"/>
    <col min="14857" max="14857" width="5.19921875" style="1" customWidth="1"/>
    <col min="14858" max="14866" width="6.19921875" style="1" customWidth="1"/>
    <col min="14867" max="14867" width="6.09765625" style="1" customWidth="1"/>
    <col min="14868" max="15104" width="8.69921875" style="1"/>
    <col min="15105" max="15105" width="2.09765625" style="1" customWidth="1"/>
    <col min="15106" max="15106" width="16.296875" style="1" customWidth="1"/>
    <col min="15107" max="15107" width="4.19921875" style="1" bestFit="1" customWidth="1"/>
    <col min="15108" max="15108" width="16.19921875" style="1" customWidth="1"/>
    <col min="15109" max="15109" width="4.19921875" style="1" bestFit="1" customWidth="1"/>
    <col min="15110" max="15110" width="16.19921875" style="1" customWidth="1"/>
    <col min="15111" max="15111" width="2.796875" style="1" customWidth="1"/>
    <col min="15112" max="15112" width="12.5" style="1" customWidth="1"/>
    <col min="15113" max="15113" width="5.19921875" style="1" customWidth="1"/>
    <col min="15114" max="15122" width="6.19921875" style="1" customWidth="1"/>
    <col min="15123" max="15123" width="6.09765625" style="1" customWidth="1"/>
    <col min="15124" max="15360" width="8.69921875" style="1"/>
    <col min="15361" max="15361" width="2.09765625" style="1" customWidth="1"/>
    <col min="15362" max="15362" width="16.296875" style="1" customWidth="1"/>
    <col min="15363" max="15363" width="4.19921875" style="1" bestFit="1" customWidth="1"/>
    <col min="15364" max="15364" width="16.19921875" style="1" customWidth="1"/>
    <col min="15365" max="15365" width="4.19921875" style="1" bestFit="1" customWidth="1"/>
    <col min="15366" max="15366" width="16.19921875" style="1" customWidth="1"/>
    <col min="15367" max="15367" width="2.796875" style="1" customWidth="1"/>
    <col min="15368" max="15368" width="12.5" style="1" customWidth="1"/>
    <col min="15369" max="15369" width="5.19921875" style="1" customWidth="1"/>
    <col min="15370" max="15378" width="6.19921875" style="1" customWidth="1"/>
    <col min="15379" max="15379" width="6.09765625" style="1" customWidth="1"/>
    <col min="15380" max="15616" width="8.69921875" style="1"/>
    <col min="15617" max="15617" width="2.09765625" style="1" customWidth="1"/>
    <col min="15618" max="15618" width="16.296875" style="1" customWidth="1"/>
    <col min="15619" max="15619" width="4.19921875" style="1" bestFit="1" customWidth="1"/>
    <col min="15620" max="15620" width="16.19921875" style="1" customWidth="1"/>
    <col min="15621" max="15621" width="4.19921875" style="1" bestFit="1" customWidth="1"/>
    <col min="15622" max="15622" width="16.19921875" style="1" customWidth="1"/>
    <col min="15623" max="15623" width="2.796875" style="1" customWidth="1"/>
    <col min="15624" max="15624" width="12.5" style="1" customWidth="1"/>
    <col min="15625" max="15625" width="5.19921875" style="1" customWidth="1"/>
    <col min="15626" max="15634" width="6.19921875" style="1" customWidth="1"/>
    <col min="15635" max="15635" width="6.09765625" style="1" customWidth="1"/>
    <col min="15636" max="15872" width="8.69921875" style="1"/>
    <col min="15873" max="15873" width="2.09765625" style="1" customWidth="1"/>
    <col min="15874" max="15874" width="16.296875" style="1" customWidth="1"/>
    <col min="15875" max="15875" width="4.19921875" style="1" bestFit="1" customWidth="1"/>
    <col min="15876" max="15876" width="16.19921875" style="1" customWidth="1"/>
    <col min="15877" max="15877" width="4.19921875" style="1" bestFit="1" customWidth="1"/>
    <col min="15878" max="15878" width="16.19921875" style="1" customWidth="1"/>
    <col min="15879" max="15879" width="2.796875" style="1" customWidth="1"/>
    <col min="15880" max="15880" width="12.5" style="1" customWidth="1"/>
    <col min="15881" max="15881" width="5.19921875" style="1" customWidth="1"/>
    <col min="15882" max="15890" width="6.19921875" style="1" customWidth="1"/>
    <col min="15891" max="15891" width="6.09765625" style="1" customWidth="1"/>
    <col min="15892" max="16128" width="8.69921875" style="1"/>
    <col min="16129" max="16129" width="2.09765625" style="1" customWidth="1"/>
    <col min="16130" max="16130" width="16.296875" style="1" customWidth="1"/>
    <col min="16131" max="16131" width="4.19921875" style="1" bestFit="1" customWidth="1"/>
    <col min="16132" max="16132" width="16.19921875" style="1" customWidth="1"/>
    <col min="16133" max="16133" width="4.19921875" style="1" bestFit="1" customWidth="1"/>
    <col min="16134" max="16134" width="16.19921875" style="1" customWidth="1"/>
    <col min="16135" max="16135" width="2.796875" style="1" customWidth="1"/>
    <col min="16136" max="16136" width="12.5" style="1" customWidth="1"/>
    <col min="16137" max="16137" width="5.19921875" style="1" customWidth="1"/>
    <col min="16138" max="16146" width="6.19921875" style="1" customWidth="1"/>
    <col min="16147" max="16147" width="6.09765625" style="1" customWidth="1"/>
    <col min="16148" max="16384" width="8.69921875" style="1"/>
  </cols>
  <sheetData>
    <row r="1" spans="2:18" ht="18" customHeight="1">
      <c r="B1" s="1" t="s">
        <v>0</v>
      </c>
    </row>
    <row r="2" spans="2:18" ht="19.5" customHeight="1">
      <c r="B2" s="702" t="s">
        <v>1</v>
      </c>
      <c r="C2" s="702"/>
      <c r="D2" s="702"/>
      <c r="E2" s="702"/>
      <c r="F2" s="702"/>
      <c r="G2" s="702"/>
      <c r="H2" s="702"/>
      <c r="I2" s="702"/>
      <c r="J2" s="3"/>
      <c r="K2" s="3"/>
      <c r="L2" s="3"/>
      <c r="M2" s="3"/>
      <c r="N2" s="3"/>
      <c r="O2" s="3"/>
      <c r="P2" s="4"/>
      <c r="Q2" s="4"/>
      <c r="R2" s="4"/>
    </row>
    <row r="3" spans="2:18" ht="19.5" customHeight="1">
      <c r="B3" s="703" t="s">
        <v>2</v>
      </c>
      <c r="C3" s="704"/>
      <c r="D3" s="704"/>
      <c r="E3" s="704"/>
      <c r="F3" s="704"/>
      <c r="G3" s="704"/>
      <c r="H3" s="704"/>
      <c r="I3" s="5"/>
      <c r="J3" s="3"/>
      <c r="K3" s="3"/>
      <c r="L3" s="3"/>
      <c r="M3" s="3"/>
      <c r="N3" s="3"/>
      <c r="O3" s="3"/>
      <c r="P3" s="4"/>
      <c r="Q3" s="4"/>
      <c r="R3" s="4"/>
    </row>
    <row r="4" spans="2:18" ht="27" customHeight="1">
      <c r="B4" s="705" t="s">
        <v>3</v>
      </c>
      <c r="C4" s="706" t="s">
        <v>4</v>
      </c>
      <c r="D4" s="706"/>
      <c r="E4" s="706"/>
      <c r="F4" s="706"/>
      <c r="G4" s="706"/>
      <c r="H4" s="6" t="s">
        <v>5</v>
      </c>
      <c r="I4" s="5"/>
      <c r="J4" s="3"/>
      <c r="K4" s="3"/>
      <c r="L4" s="707"/>
      <c r="M4" s="708"/>
      <c r="N4" s="708"/>
      <c r="O4" s="708"/>
      <c r="P4" s="708"/>
      <c r="Q4" s="4"/>
      <c r="R4" s="4"/>
    </row>
    <row r="5" spans="2:18" ht="52.05" customHeight="1">
      <c r="B5" s="705"/>
      <c r="C5" s="706" t="s">
        <v>6</v>
      </c>
      <c r="D5" s="706"/>
      <c r="E5" s="706"/>
      <c r="F5" s="706"/>
      <c r="G5" s="706"/>
      <c r="H5" s="6" t="s">
        <v>5</v>
      </c>
      <c r="I5" s="5"/>
      <c r="J5" s="3"/>
      <c r="K5" s="3"/>
      <c r="L5" s="708"/>
      <c r="M5" s="708"/>
      <c r="N5" s="708"/>
      <c r="O5" s="708"/>
      <c r="P5" s="708"/>
      <c r="Q5" s="4"/>
      <c r="R5" s="4"/>
    </row>
    <row r="6" spans="2:18" ht="27" customHeight="1">
      <c r="B6" s="705"/>
      <c r="C6" s="706" t="s">
        <v>7</v>
      </c>
      <c r="D6" s="706"/>
      <c r="E6" s="706"/>
      <c r="F6" s="706"/>
      <c r="G6" s="706"/>
      <c r="H6" s="6" t="s">
        <v>5</v>
      </c>
      <c r="I6" s="5"/>
      <c r="J6" s="3"/>
      <c r="K6" s="3"/>
      <c r="L6" s="708"/>
      <c r="M6" s="708"/>
      <c r="N6" s="708"/>
      <c r="O6" s="708"/>
      <c r="P6" s="708"/>
      <c r="Q6" s="4"/>
      <c r="R6" s="4"/>
    </row>
    <row r="7" spans="2:18" ht="19.5" customHeight="1">
      <c r="B7" s="7"/>
      <c r="C7" s="7"/>
      <c r="D7" s="7"/>
      <c r="E7" s="7"/>
      <c r="F7" s="7"/>
      <c r="G7" s="7"/>
      <c r="H7" s="5"/>
      <c r="I7" s="5"/>
      <c r="J7" s="3"/>
      <c r="K7" s="3"/>
      <c r="L7" s="3"/>
      <c r="M7" s="3"/>
      <c r="N7" s="3"/>
      <c r="O7" s="3"/>
      <c r="P7" s="4"/>
      <c r="Q7" s="4"/>
      <c r="R7" s="4"/>
    </row>
    <row r="8" spans="2:18" ht="19.5" customHeight="1">
      <c r="B8" s="709" t="s">
        <v>8</v>
      </c>
      <c r="C8" s="709"/>
      <c r="D8" s="709"/>
      <c r="E8" s="709"/>
      <c r="F8" s="709"/>
      <c r="G8" s="709"/>
      <c r="H8" s="709"/>
      <c r="I8" s="709"/>
      <c r="J8" s="3"/>
      <c r="K8" s="3"/>
      <c r="L8" s="3"/>
      <c r="M8" s="3"/>
      <c r="N8" s="3"/>
      <c r="O8" s="3"/>
      <c r="P8" s="4"/>
      <c r="Q8" s="4"/>
      <c r="R8" s="4"/>
    </row>
    <row r="9" spans="2:18" ht="19.5" customHeight="1">
      <c r="B9" s="710" t="s">
        <v>9</v>
      </c>
      <c r="C9" s="710"/>
      <c r="D9" s="710"/>
      <c r="E9" s="710"/>
      <c r="F9" s="710"/>
      <c r="G9" s="710"/>
      <c r="H9" s="710"/>
      <c r="I9" s="710"/>
      <c r="J9" s="8"/>
      <c r="K9" s="8"/>
      <c r="L9" s="8"/>
      <c r="M9" s="3"/>
      <c r="N9" s="3"/>
      <c r="O9" s="3"/>
      <c r="P9" s="4"/>
      <c r="Q9" s="4"/>
      <c r="R9" s="4"/>
    </row>
    <row r="10" spans="2:18" ht="19.5" customHeight="1">
      <c r="B10" s="710" t="s">
        <v>10</v>
      </c>
      <c r="C10" s="710"/>
      <c r="D10" s="710"/>
      <c r="E10" s="710"/>
      <c r="F10" s="710"/>
      <c r="G10" s="710"/>
      <c r="H10" s="710"/>
      <c r="I10" s="710"/>
      <c r="J10" s="8"/>
      <c r="K10" s="8"/>
      <c r="L10" s="8"/>
      <c r="M10" s="3"/>
      <c r="N10" s="3"/>
      <c r="O10" s="3"/>
      <c r="P10" s="4"/>
      <c r="Q10" s="4"/>
      <c r="R10" s="4"/>
    </row>
    <row r="11" spans="2:18" ht="20.25" customHeight="1">
      <c r="B11" s="9"/>
      <c r="C11" s="9"/>
      <c r="D11" s="10"/>
      <c r="E11" s="10"/>
      <c r="F11" s="10"/>
      <c r="G11" s="10"/>
      <c r="H11" s="11"/>
      <c r="I11" s="11"/>
      <c r="J11" s="3"/>
      <c r="K11" s="3"/>
      <c r="L11" s="3"/>
      <c r="M11" s="3"/>
      <c r="N11" s="3"/>
      <c r="O11" s="3"/>
      <c r="P11" s="4"/>
      <c r="Q11" s="4"/>
      <c r="R11" s="4"/>
    </row>
    <row r="12" spans="2:18" ht="20.25" customHeight="1">
      <c r="B12" s="12" t="s">
        <v>11</v>
      </c>
      <c r="C12" s="13"/>
      <c r="D12" s="14"/>
      <c r="E12" s="14"/>
      <c r="F12" s="14"/>
      <c r="G12" s="14"/>
      <c r="H12" s="15"/>
      <c r="I12" s="15"/>
      <c r="K12" s="16"/>
    </row>
    <row r="13" spans="2:18" ht="20.25" customHeight="1">
      <c r="B13" s="711" t="s">
        <v>12</v>
      </c>
      <c r="C13" s="711"/>
      <c r="D13" s="711"/>
      <c r="E13" s="711"/>
      <c r="F13" s="711"/>
      <c r="G13" s="711"/>
      <c r="H13" s="711"/>
      <c r="I13" s="711"/>
      <c r="K13" s="16"/>
    </row>
    <row r="14" spans="2:18" ht="36" customHeight="1" thickBot="1">
      <c r="B14" s="17"/>
      <c r="C14" s="712" t="s">
        <v>13</v>
      </c>
      <c r="D14" s="713"/>
      <c r="E14" s="712" t="s">
        <v>14</v>
      </c>
      <c r="F14" s="713"/>
      <c r="G14" s="18"/>
      <c r="H14" s="19"/>
      <c r="I14" s="19"/>
      <c r="K14" s="16"/>
    </row>
    <row r="15" spans="2:18" s="23" customFormat="1" ht="16.5" customHeight="1">
      <c r="B15" s="20" t="s">
        <v>15</v>
      </c>
      <c r="C15" s="714"/>
      <c r="D15" s="715"/>
      <c r="E15" s="716"/>
      <c r="F15" s="717"/>
      <c r="G15" s="21"/>
      <c r="H15" s="22"/>
      <c r="I15" s="22"/>
    </row>
    <row r="16" spans="2:18" s="23" customFormat="1" ht="16.5" customHeight="1">
      <c r="B16" s="24" t="s">
        <v>16</v>
      </c>
      <c r="C16" s="718"/>
      <c r="D16" s="719"/>
      <c r="E16" s="720"/>
      <c r="F16" s="721"/>
      <c r="G16" s="21"/>
      <c r="H16" s="22"/>
      <c r="I16" s="22"/>
      <c r="K16" s="25"/>
    </row>
    <row r="17" spans="2:9" s="23" customFormat="1" ht="16.5" customHeight="1">
      <c r="B17" s="26" t="s">
        <v>17</v>
      </c>
      <c r="C17" s="718"/>
      <c r="D17" s="719"/>
      <c r="E17" s="720"/>
      <c r="F17" s="721"/>
      <c r="G17" s="21"/>
      <c r="H17" s="22"/>
      <c r="I17" s="22"/>
    </row>
    <row r="18" spans="2:9" s="23" customFormat="1" ht="16.5" customHeight="1">
      <c r="B18" s="24" t="s">
        <v>18</v>
      </c>
      <c r="C18" s="718"/>
      <c r="D18" s="719"/>
      <c r="E18" s="720"/>
      <c r="F18" s="721"/>
      <c r="G18" s="21"/>
      <c r="H18" s="27"/>
      <c r="I18" s="22"/>
    </row>
    <row r="19" spans="2:9" s="23" customFormat="1" ht="16.5" customHeight="1">
      <c r="B19" s="26" t="s">
        <v>19</v>
      </c>
      <c r="C19" s="718"/>
      <c r="D19" s="719"/>
      <c r="E19" s="720"/>
      <c r="F19" s="721"/>
      <c r="G19" s="21"/>
      <c r="H19" s="27"/>
      <c r="I19" s="22"/>
    </row>
    <row r="20" spans="2:9" s="23" customFormat="1" ht="16.5" customHeight="1">
      <c r="B20" s="24" t="s">
        <v>20</v>
      </c>
      <c r="C20" s="718"/>
      <c r="D20" s="719"/>
      <c r="E20" s="720"/>
      <c r="F20" s="721"/>
      <c r="G20" s="21"/>
      <c r="H20" s="22"/>
      <c r="I20" s="22"/>
    </row>
    <row r="21" spans="2:9" s="23" customFormat="1" ht="16.5" customHeight="1">
      <c r="B21" s="26" t="s">
        <v>21</v>
      </c>
      <c r="C21" s="718"/>
      <c r="D21" s="719"/>
      <c r="E21" s="720"/>
      <c r="F21" s="721"/>
      <c r="G21" s="21"/>
      <c r="H21" s="27"/>
      <c r="I21" s="22"/>
    </row>
    <row r="22" spans="2:9" s="23" customFormat="1" ht="16.5" customHeight="1">
      <c r="B22" s="24" t="s">
        <v>22</v>
      </c>
      <c r="C22" s="718"/>
      <c r="D22" s="719"/>
      <c r="E22" s="720"/>
      <c r="F22" s="721"/>
      <c r="G22" s="21"/>
      <c r="H22" s="22"/>
      <c r="I22" s="22"/>
    </row>
    <row r="23" spans="2:9" s="23" customFormat="1" ht="16.5" customHeight="1">
      <c r="B23" s="26" t="s">
        <v>23</v>
      </c>
      <c r="C23" s="718"/>
      <c r="D23" s="719"/>
      <c r="E23" s="720"/>
      <c r="F23" s="721"/>
      <c r="G23" s="21"/>
      <c r="H23" s="28" t="s">
        <v>24</v>
      </c>
      <c r="I23" s="22"/>
    </row>
    <row r="24" spans="2:9" s="23" customFormat="1" ht="16.5" customHeight="1">
      <c r="B24" s="24" t="s">
        <v>25</v>
      </c>
      <c r="C24" s="718"/>
      <c r="D24" s="719"/>
      <c r="E24" s="720"/>
      <c r="F24" s="721"/>
      <c r="G24" s="21"/>
      <c r="H24" s="29">
        <f>COUNT(C15:D25)</f>
        <v>0</v>
      </c>
      <c r="I24" s="22"/>
    </row>
    <row r="25" spans="2:9" s="23" customFormat="1" ht="16.5" customHeight="1" thickBot="1">
      <c r="B25" s="30" t="s">
        <v>26</v>
      </c>
      <c r="C25" s="722"/>
      <c r="D25" s="723"/>
      <c r="E25" s="724"/>
      <c r="F25" s="725"/>
      <c r="G25" s="21"/>
      <c r="H25" s="27"/>
      <c r="I25" s="31"/>
    </row>
    <row r="26" spans="2:9" s="23" customFormat="1" ht="16.5" customHeight="1">
      <c r="B26" s="20" t="s">
        <v>27</v>
      </c>
      <c r="C26" s="714">
        <f>SUM(C15:D25)</f>
        <v>0</v>
      </c>
      <c r="D26" s="715"/>
      <c r="E26" s="716">
        <f>SUM(E15:F25)</f>
        <v>0</v>
      </c>
      <c r="F26" s="717"/>
      <c r="G26" s="21"/>
      <c r="H26" s="726" t="s">
        <v>28</v>
      </c>
      <c r="I26" s="22"/>
    </row>
    <row r="27" spans="2:9" s="23" customFormat="1" ht="12.75" customHeight="1" thickBot="1">
      <c r="B27" s="32"/>
      <c r="C27" s="32"/>
      <c r="D27" s="32"/>
      <c r="E27" s="32"/>
      <c r="F27" s="33"/>
      <c r="G27" s="34"/>
      <c r="H27" s="727"/>
      <c r="I27" s="22"/>
    </row>
    <row r="28" spans="2:9" s="23" customFormat="1" ht="27" customHeight="1" thickBot="1">
      <c r="B28" s="26" t="s">
        <v>29</v>
      </c>
      <c r="C28" s="26" t="s">
        <v>30</v>
      </c>
      <c r="D28" s="35" t="str">
        <f>IFERROR(C26/H24,"")</f>
        <v/>
      </c>
      <c r="E28" s="26" t="s">
        <v>31</v>
      </c>
      <c r="F28" s="36" t="str">
        <f>IFERROR(E26/H24,"")</f>
        <v/>
      </c>
      <c r="G28" s="37"/>
      <c r="H28" s="38" t="str">
        <f>IFERROR(ROUNDDOWN(F28/D28,3),"")</f>
        <v/>
      </c>
      <c r="I28" s="39"/>
    </row>
    <row r="29" spans="2:9" s="23" customFormat="1" ht="11.25" customHeight="1">
      <c r="B29" s="40"/>
      <c r="C29" s="40"/>
      <c r="D29" s="40"/>
      <c r="E29" s="40"/>
      <c r="F29" s="34"/>
      <c r="G29" s="41"/>
      <c r="H29" s="39"/>
      <c r="I29" s="39"/>
    </row>
    <row r="30" spans="2:9" ht="20.25" customHeight="1">
      <c r="B30" s="12" t="s">
        <v>32</v>
      </c>
      <c r="C30" s="13"/>
      <c r="D30" s="14"/>
      <c r="E30" s="14"/>
      <c r="F30" s="14"/>
      <c r="G30" s="14"/>
      <c r="H30" s="15"/>
      <c r="I30" s="15"/>
    </row>
    <row r="31" spans="2:9" ht="29.25" customHeight="1">
      <c r="B31" s="728" t="s">
        <v>33</v>
      </c>
      <c r="C31" s="728"/>
      <c r="D31" s="728"/>
      <c r="E31" s="728"/>
      <c r="F31" s="728"/>
      <c r="G31" s="728"/>
      <c r="H31" s="728"/>
      <c r="I31" s="42"/>
    </row>
    <row r="32" spans="2:9" ht="29.25" customHeight="1">
      <c r="B32" s="728" t="s">
        <v>34</v>
      </c>
      <c r="C32" s="728"/>
      <c r="D32" s="728"/>
      <c r="E32" s="728"/>
      <c r="F32" s="728"/>
      <c r="G32" s="728"/>
      <c r="H32" s="728"/>
      <c r="I32" s="42"/>
    </row>
    <row r="33" spans="2:15" ht="20.25" customHeight="1">
      <c r="B33" s="729" t="s">
        <v>35</v>
      </c>
      <c r="C33" s="729"/>
      <c r="D33" s="729"/>
      <c r="E33" s="729"/>
      <c r="F33" s="729"/>
      <c r="G33" s="728"/>
      <c r="H33" s="728"/>
      <c r="I33" s="42"/>
      <c r="K33" s="2"/>
      <c r="L33" s="2"/>
      <c r="M33" s="2"/>
      <c r="N33" s="2"/>
      <c r="O33" s="2"/>
    </row>
    <row r="34" spans="2:15" ht="36" customHeight="1" thickBot="1">
      <c r="B34" s="43"/>
      <c r="C34" s="712" t="s">
        <v>13</v>
      </c>
      <c r="D34" s="713"/>
      <c r="E34" s="712" t="s">
        <v>14</v>
      </c>
      <c r="F34" s="713"/>
      <c r="G34" s="18"/>
      <c r="H34" s="19"/>
      <c r="I34" s="19"/>
      <c r="K34" s="2"/>
      <c r="L34" s="2"/>
      <c r="M34" s="2"/>
      <c r="N34" s="2"/>
      <c r="O34" s="2"/>
    </row>
    <row r="35" spans="2:15" ht="16.5" customHeight="1">
      <c r="B35" s="44" t="s">
        <v>36</v>
      </c>
      <c r="C35" s="730"/>
      <c r="D35" s="731"/>
      <c r="E35" s="730"/>
      <c r="F35" s="731"/>
      <c r="G35" s="732"/>
      <c r="H35" s="733"/>
      <c r="I35" s="45"/>
      <c r="K35" s="2"/>
      <c r="L35" s="2"/>
      <c r="M35" s="2"/>
      <c r="N35" s="2"/>
      <c r="O35" s="2"/>
    </row>
    <row r="36" spans="2:15" ht="16.5" customHeight="1">
      <c r="B36" s="46" t="s">
        <v>36</v>
      </c>
      <c r="C36" s="734"/>
      <c r="D36" s="735"/>
      <c r="E36" s="734"/>
      <c r="F36" s="735"/>
      <c r="G36" s="732"/>
      <c r="H36" s="733"/>
      <c r="I36" s="45"/>
      <c r="K36" s="2"/>
      <c r="L36" s="2"/>
      <c r="M36" s="2"/>
      <c r="N36" s="2"/>
      <c r="O36" s="2"/>
    </row>
    <row r="37" spans="2:15" ht="16.5" customHeight="1" thickBot="1">
      <c r="B37" s="47" t="s">
        <v>36</v>
      </c>
      <c r="C37" s="736"/>
      <c r="D37" s="737"/>
      <c r="E37" s="736"/>
      <c r="F37" s="737"/>
      <c r="G37" s="732"/>
      <c r="H37" s="733"/>
      <c r="I37" s="45"/>
      <c r="K37" s="2"/>
      <c r="L37" s="2"/>
      <c r="M37" s="2"/>
      <c r="N37" s="2"/>
      <c r="O37" s="2"/>
    </row>
    <row r="38" spans="2:15" s="23" customFormat="1" ht="16.5" customHeight="1">
      <c r="B38" s="44" t="s">
        <v>27</v>
      </c>
      <c r="C38" s="738">
        <f>SUM(C35:D37)</f>
        <v>0</v>
      </c>
      <c r="D38" s="738"/>
      <c r="E38" s="738">
        <f>SUM(E35:F37)</f>
        <v>0</v>
      </c>
      <c r="F38" s="738"/>
      <c r="G38" s="48"/>
      <c r="H38" s="739" t="s">
        <v>28</v>
      </c>
      <c r="I38" s="45"/>
      <c r="K38" s="49"/>
      <c r="L38" s="49"/>
      <c r="M38" s="49"/>
      <c r="N38" s="49"/>
      <c r="O38" s="49"/>
    </row>
    <row r="39" spans="2:15" ht="12.75" customHeight="1" thickBot="1">
      <c r="B39" s="50"/>
      <c r="C39" s="50"/>
      <c r="D39" s="51"/>
      <c r="E39" s="51"/>
      <c r="F39" s="52"/>
      <c r="G39" s="53"/>
      <c r="H39" s="740"/>
      <c r="I39" s="45"/>
      <c r="K39" s="2"/>
      <c r="L39" s="2"/>
      <c r="M39" s="2"/>
      <c r="N39" s="2"/>
      <c r="O39" s="2"/>
    </row>
    <row r="40" spans="2:15" ht="27" customHeight="1" thickBot="1">
      <c r="B40" s="46" t="s">
        <v>29</v>
      </c>
      <c r="C40" s="46" t="s">
        <v>30</v>
      </c>
      <c r="D40" s="54">
        <f>IFERROR(C38/3,"")</f>
        <v>0</v>
      </c>
      <c r="E40" s="46" t="s">
        <v>31</v>
      </c>
      <c r="F40" s="55">
        <f>IFERROR(E38/3,"")</f>
        <v>0</v>
      </c>
      <c r="G40" s="56"/>
      <c r="H40" s="57" t="str">
        <f>IFERROR(ROUNDDOWN(F40/D40,3),"")</f>
        <v/>
      </c>
      <c r="I40" s="58"/>
      <c r="J40" s="59"/>
      <c r="K40" s="60"/>
      <c r="L40" s="60"/>
      <c r="M40" s="60"/>
      <c r="N40" s="2"/>
      <c r="O40" s="2"/>
    </row>
  </sheetData>
  <mergeCells count="55">
    <mergeCell ref="C37:D37"/>
    <mergeCell ref="E37:F37"/>
    <mergeCell ref="G37:H37"/>
    <mergeCell ref="C38:D38"/>
    <mergeCell ref="E38:F38"/>
    <mergeCell ref="H38:H39"/>
    <mergeCell ref="C35:D35"/>
    <mergeCell ref="E35:F35"/>
    <mergeCell ref="G35:H35"/>
    <mergeCell ref="C36:D36"/>
    <mergeCell ref="E36:F36"/>
    <mergeCell ref="G36:H36"/>
    <mergeCell ref="H26:H27"/>
    <mergeCell ref="B31:H31"/>
    <mergeCell ref="B32:H32"/>
    <mergeCell ref="B33:H33"/>
    <mergeCell ref="C34:D34"/>
    <mergeCell ref="E34:F34"/>
    <mergeCell ref="C24:D24"/>
    <mergeCell ref="E24:F24"/>
    <mergeCell ref="C25:D25"/>
    <mergeCell ref="E25:F25"/>
    <mergeCell ref="C26:D26"/>
    <mergeCell ref="E26:F26"/>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B8:I8"/>
    <mergeCell ref="B9:I9"/>
    <mergeCell ref="B10:I10"/>
    <mergeCell ref="B13:I13"/>
    <mergeCell ref="C14:D14"/>
    <mergeCell ref="E14:F14"/>
    <mergeCell ref="B2:I2"/>
    <mergeCell ref="B3:H3"/>
    <mergeCell ref="B4:B6"/>
    <mergeCell ref="C4:G4"/>
    <mergeCell ref="L4:P6"/>
    <mergeCell ref="C5:G5"/>
    <mergeCell ref="C6:G6"/>
  </mergeCells>
  <phoneticPr fontId="7"/>
  <pageMargins left="0.78740157480314965" right="0.59055118110236227"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
  <sheetViews>
    <sheetView showGridLines="0" view="pageBreakPreview" zoomScaleNormal="100" zoomScaleSheetLayoutView="100" workbookViewId="0"/>
  </sheetViews>
  <sheetFormatPr defaultColWidth="3.09765625" defaultRowHeight="13.2"/>
  <cols>
    <col min="1" max="1" width="2.69921875" style="63" customWidth="1"/>
    <col min="2" max="3" width="3.09765625" style="61" customWidth="1"/>
    <col min="4" max="4" width="3.09765625" style="62" customWidth="1"/>
    <col min="5" max="5" width="3.09765625" style="61" customWidth="1"/>
    <col min="6" max="6" width="5.19921875" style="61" customWidth="1"/>
    <col min="7" max="7" width="2.19921875" style="61" customWidth="1"/>
    <col min="8" max="13" width="3.09765625" style="61" customWidth="1"/>
    <col min="14" max="14" width="4.69921875" style="61" customWidth="1"/>
    <col min="15" max="16" width="3.09765625" style="61" customWidth="1"/>
    <col min="17" max="17" width="4.296875" style="61" customWidth="1"/>
    <col min="18" max="19" width="2.69921875" style="61" customWidth="1"/>
    <col min="20" max="24" width="3.19921875" style="61" customWidth="1"/>
    <col min="25" max="25" width="2.5" style="61" customWidth="1"/>
    <col min="26" max="26" width="3.59765625" style="61" customWidth="1"/>
    <col min="27" max="27" width="5.69921875" style="61" customWidth="1"/>
    <col min="28" max="28" width="2.09765625" style="61" customWidth="1"/>
    <col min="29" max="256" width="3.09765625" style="61"/>
    <col min="257" max="257" width="2.69921875" style="61" customWidth="1"/>
    <col min="258" max="261" width="3.09765625" style="61" customWidth="1"/>
    <col min="262" max="262" width="5.19921875" style="61" customWidth="1"/>
    <col min="263" max="263" width="2.19921875" style="61" customWidth="1"/>
    <col min="264" max="269" width="3.09765625" style="61" customWidth="1"/>
    <col min="270" max="270" width="4.69921875" style="61" customWidth="1"/>
    <col min="271" max="272" width="3.09765625" style="61" customWidth="1"/>
    <col min="273" max="273" width="4.296875" style="61" customWidth="1"/>
    <col min="274" max="275" width="2.69921875" style="61" customWidth="1"/>
    <col min="276" max="280" width="3.19921875" style="61" customWidth="1"/>
    <col min="281" max="281" width="2.5" style="61" customWidth="1"/>
    <col min="282" max="282" width="3.59765625" style="61" customWidth="1"/>
    <col min="283" max="283" width="5.69921875" style="61" customWidth="1"/>
    <col min="284" max="284" width="2.09765625" style="61" customWidth="1"/>
    <col min="285" max="512" width="3.09765625" style="61"/>
    <col min="513" max="513" width="2.69921875" style="61" customWidth="1"/>
    <col min="514" max="517" width="3.09765625" style="61" customWidth="1"/>
    <col min="518" max="518" width="5.19921875" style="61" customWidth="1"/>
    <col min="519" max="519" width="2.19921875" style="61" customWidth="1"/>
    <col min="520" max="525" width="3.09765625" style="61" customWidth="1"/>
    <col min="526" max="526" width="4.69921875" style="61" customWidth="1"/>
    <col min="527" max="528" width="3.09765625" style="61" customWidth="1"/>
    <col min="529" max="529" width="4.296875" style="61" customWidth="1"/>
    <col min="530" max="531" width="2.69921875" style="61" customWidth="1"/>
    <col min="532" max="536" width="3.19921875" style="61" customWidth="1"/>
    <col min="537" max="537" width="2.5" style="61" customWidth="1"/>
    <col min="538" max="538" width="3.59765625" style="61" customWidth="1"/>
    <col min="539" max="539" width="5.69921875" style="61" customWidth="1"/>
    <col min="540" max="540" width="2.09765625" style="61" customWidth="1"/>
    <col min="541" max="768" width="3.09765625" style="61"/>
    <col min="769" max="769" width="2.69921875" style="61" customWidth="1"/>
    <col min="770" max="773" width="3.09765625" style="61" customWidth="1"/>
    <col min="774" max="774" width="5.19921875" style="61" customWidth="1"/>
    <col min="775" max="775" width="2.19921875" style="61" customWidth="1"/>
    <col min="776" max="781" width="3.09765625" style="61" customWidth="1"/>
    <col min="782" max="782" width="4.69921875" style="61" customWidth="1"/>
    <col min="783" max="784" width="3.09765625" style="61" customWidth="1"/>
    <col min="785" max="785" width="4.296875" style="61" customWidth="1"/>
    <col min="786" max="787" width="2.69921875" style="61" customWidth="1"/>
    <col min="788" max="792" width="3.19921875" style="61" customWidth="1"/>
    <col min="793" max="793" width="2.5" style="61" customWidth="1"/>
    <col min="794" max="794" width="3.59765625" style="61" customWidth="1"/>
    <col min="795" max="795" width="5.69921875" style="61" customWidth="1"/>
    <col min="796" max="796" width="2.09765625" style="61" customWidth="1"/>
    <col min="797" max="1024" width="3.09765625" style="61"/>
    <col min="1025" max="1025" width="2.69921875" style="61" customWidth="1"/>
    <col min="1026" max="1029" width="3.09765625" style="61" customWidth="1"/>
    <col min="1030" max="1030" width="5.19921875" style="61" customWidth="1"/>
    <col min="1031" max="1031" width="2.19921875" style="61" customWidth="1"/>
    <col min="1032" max="1037" width="3.09765625" style="61" customWidth="1"/>
    <col min="1038" max="1038" width="4.69921875" style="61" customWidth="1"/>
    <col min="1039" max="1040" width="3.09765625" style="61" customWidth="1"/>
    <col min="1041" max="1041" width="4.296875" style="61" customWidth="1"/>
    <col min="1042" max="1043" width="2.69921875" style="61" customWidth="1"/>
    <col min="1044" max="1048" width="3.19921875" style="61" customWidth="1"/>
    <col min="1049" max="1049" width="2.5" style="61" customWidth="1"/>
    <col min="1050" max="1050" width="3.59765625" style="61" customWidth="1"/>
    <col min="1051" max="1051" width="5.69921875" style="61" customWidth="1"/>
    <col min="1052" max="1052" width="2.09765625" style="61" customWidth="1"/>
    <col min="1053" max="1280" width="3.09765625" style="61"/>
    <col min="1281" max="1281" width="2.69921875" style="61" customWidth="1"/>
    <col min="1282" max="1285" width="3.09765625" style="61" customWidth="1"/>
    <col min="1286" max="1286" width="5.19921875" style="61" customWidth="1"/>
    <col min="1287" max="1287" width="2.19921875" style="61" customWidth="1"/>
    <col min="1288" max="1293" width="3.09765625" style="61" customWidth="1"/>
    <col min="1294" max="1294" width="4.69921875" style="61" customWidth="1"/>
    <col min="1295" max="1296" width="3.09765625" style="61" customWidth="1"/>
    <col min="1297" max="1297" width="4.296875" style="61" customWidth="1"/>
    <col min="1298" max="1299" width="2.69921875" style="61" customWidth="1"/>
    <col min="1300" max="1304" width="3.19921875" style="61" customWidth="1"/>
    <col min="1305" max="1305" width="2.5" style="61" customWidth="1"/>
    <col min="1306" max="1306" width="3.59765625" style="61" customWidth="1"/>
    <col min="1307" max="1307" width="5.69921875" style="61" customWidth="1"/>
    <col min="1308" max="1308" width="2.09765625" style="61" customWidth="1"/>
    <col min="1309" max="1536" width="3.09765625" style="61"/>
    <col min="1537" max="1537" width="2.69921875" style="61" customWidth="1"/>
    <col min="1538" max="1541" width="3.09765625" style="61" customWidth="1"/>
    <col min="1542" max="1542" width="5.19921875" style="61" customWidth="1"/>
    <col min="1543" max="1543" width="2.19921875" style="61" customWidth="1"/>
    <col min="1544" max="1549" width="3.09765625" style="61" customWidth="1"/>
    <col min="1550" max="1550" width="4.69921875" style="61" customWidth="1"/>
    <col min="1551" max="1552" width="3.09765625" style="61" customWidth="1"/>
    <col min="1553" max="1553" width="4.296875" style="61" customWidth="1"/>
    <col min="1554" max="1555" width="2.69921875" style="61" customWidth="1"/>
    <col min="1556" max="1560" width="3.19921875" style="61" customWidth="1"/>
    <col min="1561" max="1561" width="2.5" style="61" customWidth="1"/>
    <col min="1562" max="1562" width="3.59765625" style="61" customWidth="1"/>
    <col min="1563" max="1563" width="5.69921875" style="61" customWidth="1"/>
    <col min="1564" max="1564" width="2.09765625" style="61" customWidth="1"/>
    <col min="1565" max="1792" width="3.09765625" style="61"/>
    <col min="1793" max="1793" width="2.69921875" style="61" customWidth="1"/>
    <col min="1794" max="1797" width="3.09765625" style="61" customWidth="1"/>
    <col min="1798" max="1798" width="5.19921875" style="61" customWidth="1"/>
    <col min="1799" max="1799" width="2.19921875" style="61" customWidth="1"/>
    <col min="1800" max="1805" width="3.09765625" style="61" customWidth="1"/>
    <col min="1806" max="1806" width="4.69921875" style="61" customWidth="1"/>
    <col min="1807" max="1808" width="3.09765625" style="61" customWidth="1"/>
    <col min="1809" max="1809" width="4.296875" style="61" customWidth="1"/>
    <col min="1810" max="1811" width="2.69921875" style="61" customWidth="1"/>
    <col min="1812" max="1816" width="3.19921875" style="61" customWidth="1"/>
    <col min="1817" max="1817" width="2.5" style="61" customWidth="1"/>
    <col min="1818" max="1818" width="3.59765625" style="61" customWidth="1"/>
    <col min="1819" max="1819" width="5.69921875" style="61" customWidth="1"/>
    <col min="1820" max="1820" width="2.09765625" style="61" customWidth="1"/>
    <col min="1821" max="2048" width="3.09765625" style="61"/>
    <col min="2049" max="2049" width="2.69921875" style="61" customWidth="1"/>
    <col min="2050" max="2053" width="3.09765625" style="61" customWidth="1"/>
    <col min="2054" max="2054" width="5.19921875" style="61" customWidth="1"/>
    <col min="2055" max="2055" width="2.19921875" style="61" customWidth="1"/>
    <col min="2056" max="2061" width="3.09765625" style="61" customWidth="1"/>
    <col min="2062" max="2062" width="4.69921875" style="61" customWidth="1"/>
    <col min="2063" max="2064" width="3.09765625" style="61" customWidth="1"/>
    <col min="2065" max="2065" width="4.296875" style="61" customWidth="1"/>
    <col min="2066" max="2067" width="2.69921875" style="61" customWidth="1"/>
    <col min="2068" max="2072" width="3.19921875" style="61" customWidth="1"/>
    <col min="2073" max="2073" width="2.5" style="61" customWidth="1"/>
    <col min="2074" max="2074" width="3.59765625" style="61" customWidth="1"/>
    <col min="2075" max="2075" width="5.69921875" style="61" customWidth="1"/>
    <col min="2076" max="2076" width="2.09765625" style="61" customWidth="1"/>
    <col min="2077" max="2304" width="3.09765625" style="61"/>
    <col min="2305" max="2305" width="2.69921875" style="61" customWidth="1"/>
    <col min="2306" max="2309" width="3.09765625" style="61" customWidth="1"/>
    <col min="2310" max="2310" width="5.19921875" style="61" customWidth="1"/>
    <col min="2311" max="2311" width="2.19921875" style="61" customWidth="1"/>
    <col min="2312" max="2317" width="3.09765625" style="61" customWidth="1"/>
    <col min="2318" max="2318" width="4.69921875" style="61" customWidth="1"/>
    <col min="2319" max="2320" width="3.09765625" style="61" customWidth="1"/>
    <col min="2321" max="2321" width="4.296875" style="61" customWidth="1"/>
    <col min="2322" max="2323" width="2.69921875" style="61" customWidth="1"/>
    <col min="2324" max="2328" width="3.19921875" style="61" customWidth="1"/>
    <col min="2329" max="2329" width="2.5" style="61" customWidth="1"/>
    <col min="2330" max="2330" width="3.59765625" style="61" customWidth="1"/>
    <col min="2331" max="2331" width="5.69921875" style="61" customWidth="1"/>
    <col min="2332" max="2332" width="2.09765625" style="61" customWidth="1"/>
    <col min="2333" max="2560" width="3.09765625" style="61"/>
    <col min="2561" max="2561" width="2.69921875" style="61" customWidth="1"/>
    <col min="2562" max="2565" width="3.09765625" style="61" customWidth="1"/>
    <col min="2566" max="2566" width="5.19921875" style="61" customWidth="1"/>
    <col min="2567" max="2567" width="2.19921875" style="61" customWidth="1"/>
    <col min="2568" max="2573" width="3.09765625" style="61" customWidth="1"/>
    <col min="2574" max="2574" width="4.69921875" style="61" customWidth="1"/>
    <col min="2575" max="2576" width="3.09765625" style="61" customWidth="1"/>
    <col min="2577" max="2577" width="4.296875" style="61" customWidth="1"/>
    <col min="2578" max="2579" width="2.69921875" style="61" customWidth="1"/>
    <col min="2580" max="2584" width="3.19921875" style="61" customWidth="1"/>
    <col min="2585" max="2585" width="2.5" style="61" customWidth="1"/>
    <col min="2586" max="2586" width="3.59765625" style="61" customWidth="1"/>
    <col min="2587" max="2587" width="5.69921875" style="61" customWidth="1"/>
    <col min="2588" max="2588" width="2.09765625" style="61" customWidth="1"/>
    <col min="2589" max="2816" width="3.09765625" style="61"/>
    <col min="2817" max="2817" width="2.69921875" style="61" customWidth="1"/>
    <col min="2818" max="2821" width="3.09765625" style="61" customWidth="1"/>
    <col min="2822" max="2822" width="5.19921875" style="61" customWidth="1"/>
    <col min="2823" max="2823" width="2.19921875" style="61" customWidth="1"/>
    <col min="2824" max="2829" width="3.09765625" style="61" customWidth="1"/>
    <col min="2830" max="2830" width="4.69921875" style="61" customWidth="1"/>
    <col min="2831" max="2832" width="3.09765625" style="61" customWidth="1"/>
    <col min="2833" max="2833" width="4.296875" style="61" customWidth="1"/>
    <col min="2834" max="2835" width="2.69921875" style="61" customWidth="1"/>
    <col min="2836" max="2840" width="3.19921875" style="61" customWidth="1"/>
    <col min="2841" max="2841" width="2.5" style="61" customWidth="1"/>
    <col min="2842" max="2842" width="3.59765625" style="61" customWidth="1"/>
    <col min="2843" max="2843" width="5.69921875" style="61" customWidth="1"/>
    <col min="2844" max="2844" width="2.09765625" style="61" customWidth="1"/>
    <col min="2845" max="3072" width="3.09765625" style="61"/>
    <col min="3073" max="3073" width="2.69921875" style="61" customWidth="1"/>
    <col min="3074" max="3077" width="3.09765625" style="61" customWidth="1"/>
    <col min="3078" max="3078" width="5.19921875" style="61" customWidth="1"/>
    <col min="3079" max="3079" width="2.19921875" style="61" customWidth="1"/>
    <col min="3080" max="3085" width="3.09765625" style="61" customWidth="1"/>
    <col min="3086" max="3086" width="4.69921875" style="61" customWidth="1"/>
    <col min="3087" max="3088" width="3.09765625" style="61" customWidth="1"/>
    <col min="3089" max="3089" width="4.296875" style="61" customWidth="1"/>
    <col min="3090" max="3091" width="2.69921875" style="61" customWidth="1"/>
    <col min="3092" max="3096" width="3.19921875" style="61" customWidth="1"/>
    <col min="3097" max="3097" width="2.5" style="61" customWidth="1"/>
    <col min="3098" max="3098" width="3.59765625" style="61" customWidth="1"/>
    <col min="3099" max="3099" width="5.69921875" style="61" customWidth="1"/>
    <col min="3100" max="3100" width="2.09765625" style="61" customWidth="1"/>
    <col min="3101" max="3328" width="3.09765625" style="61"/>
    <col min="3329" max="3329" width="2.69921875" style="61" customWidth="1"/>
    <col min="3330" max="3333" width="3.09765625" style="61" customWidth="1"/>
    <col min="3334" max="3334" width="5.19921875" style="61" customWidth="1"/>
    <col min="3335" max="3335" width="2.19921875" style="61" customWidth="1"/>
    <col min="3336" max="3341" width="3.09765625" style="61" customWidth="1"/>
    <col min="3342" max="3342" width="4.69921875" style="61" customWidth="1"/>
    <col min="3343" max="3344" width="3.09765625" style="61" customWidth="1"/>
    <col min="3345" max="3345" width="4.296875" style="61" customWidth="1"/>
    <col min="3346" max="3347" width="2.69921875" style="61" customWidth="1"/>
    <col min="3348" max="3352" width="3.19921875" style="61" customWidth="1"/>
    <col min="3353" max="3353" width="2.5" style="61" customWidth="1"/>
    <col min="3354" max="3354" width="3.59765625" style="61" customWidth="1"/>
    <col min="3355" max="3355" width="5.69921875" style="61" customWidth="1"/>
    <col min="3356" max="3356" width="2.09765625" style="61" customWidth="1"/>
    <col min="3357" max="3584" width="3.09765625" style="61"/>
    <col min="3585" max="3585" width="2.69921875" style="61" customWidth="1"/>
    <col min="3586" max="3589" width="3.09765625" style="61" customWidth="1"/>
    <col min="3590" max="3590" width="5.19921875" style="61" customWidth="1"/>
    <col min="3591" max="3591" width="2.19921875" style="61" customWidth="1"/>
    <col min="3592" max="3597" width="3.09765625" style="61" customWidth="1"/>
    <col min="3598" max="3598" width="4.69921875" style="61" customWidth="1"/>
    <col min="3599" max="3600" width="3.09765625" style="61" customWidth="1"/>
    <col min="3601" max="3601" width="4.296875" style="61" customWidth="1"/>
    <col min="3602" max="3603" width="2.69921875" style="61" customWidth="1"/>
    <col min="3604" max="3608" width="3.19921875" style="61" customWidth="1"/>
    <col min="3609" max="3609" width="2.5" style="61" customWidth="1"/>
    <col min="3610" max="3610" width="3.59765625" style="61" customWidth="1"/>
    <col min="3611" max="3611" width="5.69921875" style="61" customWidth="1"/>
    <col min="3612" max="3612" width="2.09765625" style="61" customWidth="1"/>
    <col min="3613" max="3840" width="3.09765625" style="61"/>
    <col min="3841" max="3841" width="2.69921875" style="61" customWidth="1"/>
    <col min="3842" max="3845" width="3.09765625" style="61" customWidth="1"/>
    <col min="3846" max="3846" width="5.19921875" style="61" customWidth="1"/>
    <col min="3847" max="3847" width="2.19921875" style="61" customWidth="1"/>
    <col min="3848" max="3853" width="3.09765625" style="61" customWidth="1"/>
    <col min="3854" max="3854" width="4.69921875" style="61" customWidth="1"/>
    <col min="3855" max="3856" width="3.09765625" style="61" customWidth="1"/>
    <col min="3857" max="3857" width="4.296875" style="61" customWidth="1"/>
    <col min="3858" max="3859" width="2.69921875" style="61" customWidth="1"/>
    <col min="3860" max="3864" width="3.19921875" style="61" customWidth="1"/>
    <col min="3865" max="3865" width="2.5" style="61" customWidth="1"/>
    <col min="3866" max="3866" width="3.59765625" style="61" customWidth="1"/>
    <col min="3867" max="3867" width="5.69921875" style="61" customWidth="1"/>
    <col min="3868" max="3868" width="2.09765625" style="61" customWidth="1"/>
    <col min="3869" max="4096" width="3.09765625" style="61"/>
    <col min="4097" max="4097" width="2.69921875" style="61" customWidth="1"/>
    <col min="4098" max="4101" width="3.09765625" style="61" customWidth="1"/>
    <col min="4102" max="4102" width="5.19921875" style="61" customWidth="1"/>
    <col min="4103" max="4103" width="2.19921875" style="61" customWidth="1"/>
    <col min="4104" max="4109" width="3.09765625" style="61" customWidth="1"/>
    <col min="4110" max="4110" width="4.69921875" style="61" customWidth="1"/>
    <col min="4111" max="4112" width="3.09765625" style="61" customWidth="1"/>
    <col min="4113" max="4113" width="4.296875" style="61" customWidth="1"/>
    <col min="4114" max="4115" width="2.69921875" style="61" customWidth="1"/>
    <col min="4116" max="4120" width="3.19921875" style="61" customWidth="1"/>
    <col min="4121" max="4121" width="2.5" style="61" customWidth="1"/>
    <col min="4122" max="4122" width="3.59765625" style="61" customWidth="1"/>
    <col min="4123" max="4123" width="5.69921875" style="61" customWidth="1"/>
    <col min="4124" max="4124" width="2.09765625" style="61" customWidth="1"/>
    <col min="4125" max="4352" width="3.09765625" style="61"/>
    <col min="4353" max="4353" width="2.69921875" style="61" customWidth="1"/>
    <col min="4354" max="4357" width="3.09765625" style="61" customWidth="1"/>
    <col min="4358" max="4358" width="5.19921875" style="61" customWidth="1"/>
    <col min="4359" max="4359" width="2.19921875" style="61" customWidth="1"/>
    <col min="4360" max="4365" width="3.09765625" style="61" customWidth="1"/>
    <col min="4366" max="4366" width="4.69921875" style="61" customWidth="1"/>
    <col min="4367" max="4368" width="3.09765625" style="61" customWidth="1"/>
    <col min="4369" max="4369" width="4.296875" style="61" customWidth="1"/>
    <col min="4370" max="4371" width="2.69921875" style="61" customWidth="1"/>
    <col min="4372" max="4376" width="3.19921875" style="61" customWidth="1"/>
    <col min="4377" max="4377" width="2.5" style="61" customWidth="1"/>
    <col min="4378" max="4378" width="3.59765625" style="61" customWidth="1"/>
    <col min="4379" max="4379" width="5.69921875" style="61" customWidth="1"/>
    <col min="4380" max="4380" width="2.09765625" style="61" customWidth="1"/>
    <col min="4381" max="4608" width="3.09765625" style="61"/>
    <col min="4609" max="4609" width="2.69921875" style="61" customWidth="1"/>
    <col min="4610" max="4613" width="3.09765625" style="61" customWidth="1"/>
    <col min="4614" max="4614" width="5.19921875" style="61" customWidth="1"/>
    <col min="4615" max="4615" width="2.19921875" style="61" customWidth="1"/>
    <col min="4616" max="4621" width="3.09765625" style="61" customWidth="1"/>
    <col min="4622" max="4622" width="4.69921875" style="61" customWidth="1"/>
    <col min="4623" max="4624" width="3.09765625" style="61" customWidth="1"/>
    <col min="4625" max="4625" width="4.296875" style="61" customWidth="1"/>
    <col min="4626" max="4627" width="2.69921875" style="61" customWidth="1"/>
    <col min="4628" max="4632" width="3.19921875" style="61" customWidth="1"/>
    <col min="4633" max="4633" width="2.5" style="61" customWidth="1"/>
    <col min="4634" max="4634" width="3.59765625" style="61" customWidth="1"/>
    <col min="4635" max="4635" width="5.69921875" style="61" customWidth="1"/>
    <col min="4636" max="4636" width="2.09765625" style="61" customWidth="1"/>
    <col min="4637" max="4864" width="3.09765625" style="61"/>
    <col min="4865" max="4865" width="2.69921875" style="61" customWidth="1"/>
    <col min="4866" max="4869" width="3.09765625" style="61" customWidth="1"/>
    <col min="4870" max="4870" width="5.19921875" style="61" customWidth="1"/>
    <col min="4871" max="4871" width="2.19921875" style="61" customWidth="1"/>
    <col min="4872" max="4877" width="3.09765625" style="61" customWidth="1"/>
    <col min="4878" max="4878" width="4.69921875" style="61" customWidth="1"/>
    <col min="4879" max="4880" width="3.09765625" style="61" customWidth="1"/>
    <col min="4881" max="4881" width="4.296875" style="61" customWidth="1"/>
    <col min="4882" max="4883" width="2.69921875" style="61" customWidth="1"/>
    <col min="4884" max="4888" width="3.19921875" style="61" customWidth="1"/>
    <col min="4889" max="4889" width="2.5" style="61" customWidth="1"/>
    <col min="4890" max="4890" width="3.59765625" style="61" customWidth="1"/>
    <col min="4891" max="4891" width="5.69921875" style="61" customWidth="1"/>
    <col min="4892" max="4892" width="2.09765625" style="61" customWidth="1"/>
    <col min="4893" max="5120" width="3.09765625" style="61"/>
    <col min="5121" max="5121" width="2.69921875" style="61" customWidth="1"/>
    <col min="5122" max="5125" width="3.09765625" style="61" customWidth="1"/>
    <col min="5126" max="5126" width="5.19921875" style="61" customWidth="1"/>
    <col min="5127" max="5127" width="2.19921875" style="61" customWidth="1"/>
    <col min="5128" max="5133" width="3.09765625" style="61" customWidth="1"/>
    <col min="5134" max="5134" width="4.69921875" style="61" customWidth="1"/>
    <col min="5135" max="5136" width="3.09765625" style="61" customWidth="1"/>
    <col min="5137" max="5137" width="4.296875" style="61" customWidth="1"/>
    <col min="5138" max="5139" width="2.69921875" style="61" customWidth="1"/>
    <col min="5140" max="5144" width="3.19921875" style="61" customWidth="1"/>
    <col min="5145" max="5145" width="2.5" style="61" customWidth="1"/>
    <col min="5146" max="5146" width="3.59765625" style="61" customWidth="1"/>
    <col min="5147" max="5147" width="5.69921875" style="61" customWidth="1"/>
    <col min="5148" max="5148" width="2.09765625" style="61" customWidth="1"/>
    <col min="5149" max="5376" width="3.09765625" style="61"/>
    <col min="5377" max="5377" width="2.69921875" style="61" customWidth="1"/>
    <col min="5378" max="5381" width="3.09765625" style="61" customWidth="1"/>
    <col min="5382" max="5382" width="5.19921875" style="61" customWidth="1"/>
    <col min="5383" max="5383" width="2.19921875" style="61" customWidth="1"/>
    <col min="5384" max="5389" width="3.09765625" style="61" customWidth="1"/>
    <col min="5390" max="5390" width="4.69921875" style="61" customWidth="1"/>
    <col min="5391" max="5392" width="3.09765625" style="61" customWidth="1"/>
    <col min="5393" max="5393" width="4.296875" style="61" customWidth="1"/>
    <col min="5394" max="5395" width="2.69921875" style="61" customWidth="1"/>
    <col min="5396" max="5400" width="3.19921875" style="61" customWidth="1"/>
    <col min="5401" max="5401" width="2.5" style="61" customWidth="1"/>
    <col min="5402" max="5402" width="3.59765625" style="61" customWidth="1"/>
    <col min="5403" max="5403" width="5.69921875" style="61" customWidth="1"/>
    <col min="5404" max="5404" width="2.09765625" style="61" customWidth="1"/>
    <col min="5405" max="5632" width="3.09765625" style="61"/>
    <col min="5633" max="5633" width="2.69921875" style="61" customWidth="1"/>
    <col min="5634" max="5637" width="3.09765625" style="61" customWidth="1"/>
    <col min="5638" max="5638" width="5.19921875" style="61" customWidth="1"/>
    <col min="5639" max="5639" width="2.19921875" style="61" customWidth="1"/>
    <col min="5640" max="5645" width="3.09765625" style="61" customWidth="1"/>
    <col min="5646" max="5646" width="4.69921875" style="61" customWidth="1"/>
    <col min="5647" max="5648" width="3.09765625" style="61" customWidth="1"/>
    <col min="5649" max="5649" width="4.296875" style="61" customWidth="1"/>
    <col min="5650" max="5651" width="2.69921875" style="61" customWidth="1"/>
    <col min="5652" max="5656" width="3.19921875" style="61" customWidth="1"/>
    <col min="5657" max="5657" width="2.5" style="61" customWidth="1"/>
    <col min="5658" max="5658" width="3.59765625" style="61" customWidth="1"/>
    <col min="5659" max="5659" width="5.69921875" style="61" customWidth="1"/>
    <col min="5660" max="5660" width="2.09765625" style="61" customWidth="1"/>
    <col min="5661" max="5888" width="3.09765625" style="61"/>
    <col min="5889" max="5889" width="2.69921875" style="61" customWidth="1"/>
    <col min="5890" max="5893" width="3.09765625" style="61" customWidth="1"/>
    <col min="5894" max="5894" width="5.19921875" style="61" customWidth="1"/>
    <col min="5895" max="5895" width="2.19921875" style="61" customWidth="1"/>
    <col min="5896" max="5901" width="3.09765625" style="61" customWidth="1"/>
    <col min="5902" max="5902" width="4.69921875" style="61" customWidth="1"/>
    <col min="5903" max="5904" width="3.09765625" style="61" customWidth="1"/>
    <col min="5905" max="5905" width="4.296875" style="61" customWidth="1"/>
    <col min="5906" max="5907" width="2.69921875" style="61" customWidth="1"/>
    <col min="5908" max="5912" width="3.19921875" style="61" customWidth="1"/>
    <col min="5913" max="5913" width="2.5" style="61" customWidth="1"/>
    <col min="5914" max="5914" width="3.59765625" style="61" customWidth="1"/>
    <col min="5915" max="5915" width="5.69921875" style="61" customWidth="1"/>
    <col min="5916" max="5916" width="2.09765625" style="61" customWidth="1"/>
    <col min="5917" max="6144" width="3.09765625" style="61"/>
    <col min="6145" max="6145" width="2.69921875" style="61" customWidth="1"/>
    <col min="6146" max="6149" width="3.09765625" style="61" customWidth="1"/>
    <col min="6150" max="6150" width="5.19921875" style="61" customWidth="1"/>
    <col min="6151" max="6151" width="2.19921875" style="61" customWidth="1"/>
    <col min="6152" max="6157" width="3.09765625" style="61" customWidth="1"/>
    <col min="6158" max="6158" width="4.69921875" style="61" customWidth="1"/>
    <col min="6159" max="6160" width="3.09765625" style="61" customWidth="1"/>
    <col min="6161" max="6161" width="4.296875" style="61" customWidth="1"/>
    <col min="6162" max="6163" width="2.69921875" style="61" customWidth="1"/>
    <col min="6164" max="6168" width="3.19921875" style="61" customWidth="1"/>
    <col min="6169" max="6169" width="2.5" style="61" customWidth="1"/>
    <col min="6170" max="6170" width="3.59765625" style="61" customWidth="1"/>
    <col min="6171" max="6171" width="5.69921875" style="61" customWidth="1"/>
    <col min="6172" max="6172" width="2.09765625" style="61" customWidth="1"/>
    <col min="6173" max="6400" width="3.09765625" style="61"/>
    <col min="6401" max="6401" width="2.69921875" style="61" customWidth="1"/>
    <col min="6402" max="6405" width="3.09765625" style="61" customWidth="1"/>
    <col min="6406" max="6406" width="5.19921875" style="61" customWidth="1"/>
    <col min="6407" max="6407" width="2.19921875" style="61" customWidth="1"/>
    <col min="6408" max="6413" width="3.09765625" style="61" customWidth="1"/>
    <col min="6414" max="6414" width="4.69921875" style="61" customWidth="1"/>
    <col min="6415" max="6416" width="3.09765625" style="61" customWidth="1"/>
    <col min="6417" max="6417" width="4.296875" style="61" customWidth="1"/>
    <col min="6418" max="6419" width="2.69921875" style="61" customWidth="1"/>
    <col min="6420" max="6424" width="3.19921875" style="61" customWidth="1"/>
    <col min="6425" max="6425" width="2.5" style="61" customWidth="1"/>
    <col min="6426" max="6426" width="3.59765625" style="61" customWidth="1"/>
    <col min="6427" max="6427" width="5.69921875" style="61" customWidth="1"/>
    <col min="6428" max="6428" width="2.09765625" style="61" customWidth="1"/>
    <col min="6429" max="6656" width="3.09765625" style="61"/>
    <col min="6657" max="6657" width="2.69921875" style="61" customWidth="1"/>
    <col min="6658" max="6661" width="3.09765625" style="61" customWidth="1"/>
    <col min="6662" max="6662" width="5.19921875" style="61" customWidth="1"/>
    <col min="6663" max="6663" width="2.19921875" style="61" customWidth="1"/>
    <col min="6664" max="6669" width="3.09765625" style="61" customWidth="1"/>
    <col min="6670" max="6670" width="4.69921875" style="61" customWidth="1"/>
    <col min="6671" max="6672" width="3.09765625" style="61" customWidth="1"/>
    <col min="6673" max="6673" width="4.296875" style="61" customWidth="1"/>
    <col min="6674" max="6675" width="2.69921875" style="61" customWidth="1"/>
    <col min="6676" max="6680" width="3.19921875" style="61" customWidth="1"/>
    <col min="6681" max="6681" width="2.5" style="61" customWidth="1"/>
    <col min="6682" max="6682" width="3.59765625" style="61" customWidth="1"/>
    <col min="6683" max="6683" width="5.69921875" style="61" customWidth="1"/>
    <col min="6684" max="6684" width="2.09765625" style="61" customWidth="1"/>
    <col min="6685" max="6912" width="3.09765625" style="61"/>
    <col min="6913" max="6913" width="2.69921875" style="61" customWidth="1"/>
    <col min="6914" max="6917" width="3.09765625" style="61" customWidth="1"/>
    <col min="6918" max="6918" width="5.19921875" style="61" customWidth="1"/>
    <col min="6919" max="6919" width="2.19921875" style="61" customWidth="1"/>
    <col min="6920" max="6925" width="3.09765625" style="61" customWidth="1"/>
    <col min="6926" max="6926" width="4.69921875" style="61" customWidth="1"/>
    <col min="6927" max="6928" width="3.09765625" style="61" customWidth="1"/>
    <col min="6929" max="6929" width="4.296875" style="61" customWidth="1"/>
    <col min="6930" max="6931" width="2.69921875" style="61" customWidth="1"/>
    <col min="6932" max="6936" width="3.19921875" style="61" customWidth="1"/>
    <col min="6937" max="6937" width="2.5" style="61" customWidth="1"/>
    <col min="6938" max="6938" width="3.59765625" style="61" customWidth="1"/>
    <col min="6939" max="6939" width="5.69921875" style="61" customWidth="1"/>
    <col min="6940" max="6940" width="2.09765625" style="61" customWidth="1"/>
    <col min="6941" max="7168" width="3.09765625" style="61"/>
    <col min="7169" max="7169" width="2.69921875" style="61" customWidth="1"/>
    <col min="7170" max="7173" width="3.09765625" style="61" customWidth="1"/>
    <col min="7174" max="7174" width="5.19921875" style="61" customWidth="1"/>
    <col min="7175" max="7175" width="2.19921875" style="61" customWidth="1"/>
    <col min="7176" max="7181" width="3.09765625" style="61" customWidth="1"/>
    <col min="7182" max="7182" width="4.69921875" style="61" customWidth="1"/>
    <col min="7183" max="7184" width="3.09765625" style="61" customWidth="1"/>
    <col min="7185" max="7185" width="4.296875" style="61" customWidth="1"/>
    <col min="7186" max="7187" width="2.69921875" style="61" customWidth="1"/>
    <col min="7188" max="7192" width="3.19921875" style="61" customWidth="1"/>
    <col min="7193" max="7193" width="2.5" style="61" customWidth="1"/>
    <col min="7194" max="7194" width="3.59765625" style="61" customWidth="1"/>
    <col min="7195" max="7195" width="5.69921875" style="61" customWidth="1"/>
    <col min="7196" max="7196" width="2.09765625" style="61" customWidth="1"/>
    <col min="7197" max="7424" width="3.09765625" style="61"/>
    <col min="7425" max="7425" width="2.69921875" style="61" customWidth="1"/>
    <col min="7426" max="7429" width="3.09765625" style="61" customWidth="1"/>
    <col min="7430" max="7430" width="5.19921875" style="61" customWidth="1"/>
    <col min="7431" max="7431" width="2.19921875" style="61" customWidth="1"/>
    <col min="7432" max="7437" width="3.09765625" style="61" customWidth="1"/>
    <col min="7438" max="7438" width="4.69921875" style="61" customWidth="1"/>
    <col min="7439" max="7440" width="3.09765625" style="61" customWidth="1"/>
    <col min="7441" max="7441" width="4.296875" style="61" customWidth="1"/>
    <col min="7442" max="7443" width="2.69921875" style="61" customWidth="1"/>
    <col min="7444" max="7448" width="3.19921875" style="61" customWidth="1"/>
    <col min="7449" max="7449" width="2.5" style="61" customWidth="1"/>
    <col min="7450" max="7450" width="3.59765625" style="61" customWidth="1"/>
    <col min="7451" max="7451" width="5.69921875" style="61" customWidth="1"/>
    <col min="7452" max="7452" width="2.09765625" style="61" customWidth="1"/>
    <col min="7453" max="7680" width="3.09765625" style="61"/>
    <col min="7681" max="7681" width="2.69921875" style="61" customWidth="1"/>
    <col min="7682" max="7685" width="3.09765625" style="61" customWidth="1"/>
    <col min="7686" max="7686" width="5.19921875" style="61" customWidth="1"/>
    <col min="7687" max="7687" width="2.19921875" style="61" customWidth="1"/>
    <col min="7688" max="7693" width="3.09765625" style="61" customWidth="1"/>
    <col min="7694" max="7694" width="4.69921875" style="61" customWidth="1"/>
    <col min="7695" max="7696" width="3.09765625" style="61" customWidth="1"/>
    <col min="7697" max="7697" width="4.296875" style="61" customWidth="1"/>
    <col min="7698" max="7699" width="2.69921875" style="61" customWidth="1"/>
    <col min="7700" max="7704" width="3.19921875" style="61" customWidth="1"/>
    <col min="7705" max="7705" width="2.5" style="61" customWidth="1"/>
    <col min="7706" max="7706" width="3.59765625" style="61" customWidth="1"/>
    <col min="7707" max="7707" width="5.69921875" style="61" customWidth="1"/>
    <col min="7708" max="7708" width="2.09765625" style="61" customWidth="1"/>
    <col min="7709" max="7936" width="3.09765625" style="61"/>
    <col min="7937" max="7937" width="2.69921875" style="61" customWidth="1"/>
    <col min="7938" max="7941" width="3.09765625" style="61" customWidth="1"/>
    <col min="7942" max="7942" width="5.19921875" style="61" customWidth="1"/>
    <col min="7943" max="7943" width="2.19921875" style="61" customWidth="1"/>
    <col min="7944" max="7949" width="3.09765625" style="61" customWidth="1"/>
    <col min="7950" max="7950" width="4.69921875" style="61" customWidth="1"/>
    <col min="7951" max="7952" width="3.09765625" style="61" customWidth="1"/>
    <col min="7953" max="7953" width="4.296875" style="61" customWidth="1"/>
    <col min="7954" max="7955" width="2.69921875" style="61" customWidth="1"/>
    <col min="7956" max="7960" width="3.19921875" style="61" customWidth="1"/>
    <col min="7961" max="7961" width="2.5" style="61" customWidth="1"/>
    <col min="7962" max="7962" width="3.59765625" style="61" customWidth="1"/>
    <col min="7963" max="7963" width="5.69921875" style="61" customWidth="1"/>
    <col min="7964" max="7964" width="2.09765625" style="61" customWidth="1"/>
    <col min="7965" max="8192" width="3.09765625" style="61"/>
    <col min="8193" max="8193" width="2.69921875" style="61" customWidth="1"/>
    <col min="8194" max="8197" width="3.09765625" style="61" customWidth="1"/>
    <col min="8198" max="8198" width="5.19921875" style="61" customWidth="1"/>
    <col min="8199" max="8199" width="2.19921875" style="61" customWidth="1"/>
    <col min="8200" max="8205" width="3.09765625" style="61" customWidth="1"/>
    <col min="8206" max="8206" width="4.69921875" style="61" customWidth="1"/>
    <col min="8207" max="8208" width="3.09765625" style="61" customWidth="1"/>
    <col min="8209" max="8209" width="4.296875" style="61" customWidth="1"/>
    <col min="8210" max="8211" width="2.69921875" style="61" customWidth="1"/>
    <col min="8212" max="8216" width="3.19921875" style="61" customWidth="1"/>
    <col min="8217" max="8217" width="2.5" style="61" customWidth="1"/>
    <col min="8218" max="8218" width="3.59765625" style="61" customWidth="1"/>
    <col min="8219" max="8219" width="5.69921875" style="61" customWidth="1"/>
    <col min="8220" max="8220" width="2.09765625" style="61" customWidth="1"/>
    <col min="8221" max="8448" width="3.09765625" style="61"/>
    <col min="8449" max="8449" width="2.69921875" style="61" customWidth="1"/>
    <col min="8450" max="8453" width="3.09765625" style="61" customWidth="1"/>
    <col min="8454" max="8454" width="5.19921875" style="61" customWidth="1"/>
    <col min="8455" max="8455" width="2.19921875" style="61" customWidth="1"/>
    <col min="8456" max="8461" width="3.09765625" style="61" customWidth="1"/>
    <col min="8462" max="8462" width="4.69921875" style="61" customWidth="1"/>
    <col min="8463" max="8464" width="3.09765625" style="61" customWidth="1"/>
    <col min="8465" max="8465" width="4.296875" style="61" customWidth="1"/>
    <col min="8466" max="8467" width="2.69921875" style="61" customWidth="1"/>
    <col min="8468" max="8472" width="3.19921875" style="61" customWidth="1"/>
    <col min="8473" max="8473" width="2.5" style="61" customWidth="1"/>
    <col min="8474" max="8474" width="3.59765625" style="61" customWidth="1"/>
    <col min="8475" max="8475" width="5.69921875" style="61" customWidth="1"/>
    <col min="8476" max="8476" width="2.09765625" style="61" customWidth="1"/>
    <col min="8477" max="8704" width="3.09765625" style="61"/>
    <col min="8705" max="8705" width="2.69921875" style="61" customWidth="1"/>
    <col min="8706" max="8709" width="3.09765625" style="61" customWidth="1"/>
    <col min="8710" max="8710" width="5.19921875" style="61" customWidth="1"/>
    <col min="8711" max="8711" width="2.19921875" style="61" customWidth="1"/>
    <col min="8712" max="8717" width="3.09765625" style="61" customWidth="1"/>
    <col min="8718" max="8718" width="4.69921875" style="61" customWidth="1"/>
    <col min="8719" max="8720" width="3.09765625" style="61" customWidth="1"/>
    <col min="8721" max="8721" width="4.296875" style="61" customWidth="1"/>
    <col min="8722" max="8723" width="2.69921875" style="61" customWidth="1"/>
    <col min="8724" max="8728" width="3.19921875" style="61" customWidth="1"/>
    <col min="8729" max="8729" width="2.5" style="61" customWidth="1"/>
    <col min="8730" max="8730" width="3.59765625" style="61" customWidth="1"/>
    <col min="8731" max="8731" width="5.69921875" style="61" customWidth="1"/>
    <col min="8732" max="8732" width="2.09765625" style="61" customWidth="1"/>
    <col min="8733" max="8960" width="3.09765625" style="61"/>
    <col min="8961" max="8961" width="2.69921875" style="61" customWidth="1"/>
    <col min="8962" max="8965" width="3.09765625" style="61" customWidth="1"/>
    <col min="8966" max="8966" width="5.19921875" style="61" customWidth="1"/>
    <col min="8967" max="8967" width="2.19921875" style="61" customWidth="1"/>
    <col min="8968" max="8973" width="3.09765625" style="61" customWidth="1"/>
    <col min="8974" max="8974" width="4.69921875" style="61" customWidth="1"/>
    <col min="8975" max="8976" width="3.09765625" style="61" customWidth="1"/>
    <col min="8977" max="8977" width="4.296875" style="61" customWidth="1"/>
    <col min="8978" max="8979" width="2.69921875" style="61" customWidth="1"/>
    <col min="8980" max="8984" width="3.19921875" style="61" customWidth="1"/>
    <col min="8985" max="8985" width="2.5" style="61" customWidth="1"/>
    <col min="8986" max="8986" width="3.59765625" style="61" customWidth="1"/>
    <col min="8987" max="8987" width="5.69921875" style="61" customWidth="1"/>
    <col min="8988" max="8988" width="2.09765625" style="61" customWidth="1"/>
    <col min="8989" max="9216" width="3.09765625" style="61"/>
    <col min="9217" max="9217" width="2.69921875" style="61" customWidth="1"/>
    <col min="9218" max="9221" width="3.09765625" style="61" customWidth="1"/>
    <col min="9222" max="9222" width="5.19921875" style="61" customWidth="1"/>
    <col min="9223" max="9223" width="2.19921875" style="61" customWidth="1"/>
    <col min="9224" max="9229" width="3.09765625" style="61" customWidth="1"/>
    <col min="9230" max="9230" width="4.69921875" style="61" customWidth="1"/>
    <col min="9231" max="9232" width="3.09765625" style="61" customWidth="1"/>
    <col min="9233" max="9233" width="4.296875" style="61" customWidth="1"/>
    <col min="9234" max="9235" width="2.69921875" style="61" customWidth="1"/>
    <col min="9236" max="9240" width="3.19921875" style="61" customWidth="1"/>
    <col min="9241" max="9241" width="2.5" style="61" customWidth="1"/>
    <col min="9242" max="9242" width="3.59765625" style="61" customWidth="1"/>
    <col min="9243" max="9243" width="5.69921875" style="61" customWidth="1"/>
    <col min="9244" max="9244" width="2.09765625" style="61" customWidth="1"/>
    <col min="9245" max="9472" width="3.09765625" style="61"/>
    <col min="9473" max="9473" width="2.69921875" style="61" customWidth="1"/>
    <col min="9474" max="9477" width="3.09765625" style="61" customWidth="1"/>
    <col min="9478" max="9478" width="5.19921875" style="61" customWidth="1"/>
    <col min="9479" max="9479" width="2.19921875" style="61" customWidth="1"/>
    <col min="9480" max="9485" width="3.09765625" style="61" customWidth="1"/>
    <col min="9486" max="9486" width="4.69921875" style="61" customWidth="1"/>
    <col min="9487" max="9488" width="3.09765625" style="61" customWidth="1"/>
    <col min="9489" max="9489" width="4.296875" style="61" customWidth="1"/>
    <col min="9490" max="9491" width="2.69921875" style="61" customWidth="1"/>
    <col min="9492" max="9496" width="3.19921875" style="61" customWidth="1"/>
    <col min="9497" max="9497" width="2.5" style="61" customWidth="1"/>
    <col min="9498" max="9498" width="3.59765625" style="61" customWidth="1"/>
    <col min="9499" max="9499" width="5.69921875" style="61" customWidth="1"/>
    <col min="9500" max="9500" width="2.09765625" style="61" customWidth="1"/>
    <col min="9501" max="9728" width="3.09765625" style="61"/>
    <col min="9729" max="9729" width="2.69921875" style="61" customWidth="1"/>
    <col min="9730" max="9733" width="3.09765625" style="61" customWidth="1"/>
    <col min="9734" max="9734" width="5.19921875" style="61" customWidth="1"/>
    <col min="9735" max="9735" width="2.19921875" style="61" customWidth="1"/>
    <col min="9736" max="9741" width="3.09765625" style="61" customWidth="1"/>
    <col min="9742" max="9742" width="4.69921875" style="61" customWidth="1"/>
    <col min="9743" max="9744" width="3.09765625" style="61" customWidth="1"/>
    <col min="9745" max="9745" width="4.296875" style="61" customWidth="1"/>
    <col min="9746" max="9747" width="2.69921875" style="61" customWidth="1"/>
    <col min="9748" max="9752" width="3.19921875" style="61" customWidth="1"/>
    <col min="9753" max="9753" width="2.5" style="61" customWidth="1"/>
    <col min="9754" max="9754" width="3.59765625" style="61" customWidth="1"/>
    <col min="9755" max="9755" width="5.69921875" style="61" customWidth="1"/>
    <col min="9756" max="9756" width="2.09765625" style="61" customWidth="1"/>
    <col min="9757" max="9984" width="3.09765625" style="61"/>
    <col min="9985" max="9985" width="2.69921875" style="61" customWidth="1"/>
    <col min="9986" max="9989" width="3.09765625" style="61" customWidth="1"/>
    <col min="9990" max="9990" width="5.19921875" style="61" customWidth="1"/>
    <col min="9991" max="9991" width="2.19921875" style="61" customWidth="1"/>
    <col min="9992" max="9997" width="3.09765625" style="61" customWidth="1"/>
    <col min="9998" max="9998" width="4.69921875" style="61" customWidth="1"/>
    <col min="9999" max="10000" width="3.09765625" style="61" customWidth="1"/>
    <col min="10001" max="10001" width="4.296875" style="61" customWidth="1"/>
    <col min="10002" max="10003" width="2.69921875" style="61" customWidth="1"/>
    <col min="10004" max="10008" width="3.19921875" style="61" customWidth="1"/>
    <col min="10009" max="10009" width="2.5" style="61" customWidth="1"/>
    <col min="10010" max="10010" width="3.59765625" style="61" customWidth="1"/>
    <col min="10011" max="10011" width="5.69921875" style="61" customWidth="1"/>
    <col min="10012" max="10012" width="2.09765625" style="61" customWidth="1"/>
    <col min="10013" max="10240" width="3.09765625" style="61"/>
    <col min="10241" max="10241" width="2.69921875" style="61" customWidth="1"/>
    <col min="10242" max="10245" width="3.09765625" style="61" customWidth="1"/>
    <col min="10246" max="10246" width="5.19921875" style="61" customWidth="1"/>
    <col min="10247" max="10247" width="2.19921875" style="61" customWidth="1"/>
    <col min="10248" max="10253" width="3.09765625" style="61" customWidth="1"/>
    <col min="10254" max="10254" width="4.69921875" style="61" customWidth="1"/>
    <col min="10255" max="10256" width="3.09765625" style="61" customWidth="1"/>
    <col min="10257" max="10257" width="4.296875" style="61" customWidth="1"/>
    <col min="10258" max="10259" width="2.69921875" style="61" customWidth="1"/>
    <col min="10260" max="10264" width="3.19921875" style="61" customWidth="1"/>
    <col min="10265" max="10265" width="2.5" style="61" customWidth="1"/>
    <col min="10266" max="10266" width="3.59765625" style="61" customWidth="1"/>
    <col min="10267" max="10267" width="5.69921875" style="61" customWidth="1"/>
    <col min="10268" max="10268" width="2.09765625" style="61" customWidth="1"/>
    <col min="10269" max="10496" width="3.09765625" style="61"/>
    <col min="10497" max="10497" width="2.69921875" style="61" customWidth="1"/>
    <col min="10498" max="10501" width="3.09765625" style="61" customWidth="1"/>
    <col min="10502" max="10502" width="5.19921875" style="61" customWidth="1"/>
    <col min="10503" max="10503" width="2.19921875" style="61" customWidth="1"/>
    <col min="10504" max="10509" width="3.09765625" style="61" customWidth="1"/>
    <col min="10510" max="10510" width="4.69921875" style="61" customWidth="1"/>
    <col min="10511" max="10512" width="3.09765625" style="61" customWidth="1"/>
    <col min="10513" max="10513" width="4.296875" style="61" customWidth="1"/>
    <col min="10514" max="10515" width="2.69921875" style="61" customWidth="1"/>
    <col min="10516" max="10520" width="3.19921875" style="61" customWidth="1"/>
    <col min="10521" max="10521" width="2.5" style="61" customWidth="1"/>
    <col min="10522" max="10522" width="3.59765625" style="61" customWidth="1"/>
    <col min="10523" max="10523" width="5.69921875" style="61" customWidth="1"/>
    <col min="10524" max="10524" width="2.09765625" style="61" customWidth="1"/>
    <col min="10525" max="10752" width="3.09765625" style="61"/>
    <col min="10753" max="10753" width="2.69921875" style="61" customWidth="1"/>
    <col min="10754" max="10757" width="3.09765625" style="61" customWidth="1"/>
    <col min="10758" max="10758" width="5.19921875" style="61" customWidth="1"/>
    <col min="10759" max="10759" width="2.19921875" style="61" customWidth="1"/>
    <col min="10760" max="10765" width="3.09765625" style="61" customWidth="1"/>
    <col min="10766" max="10766" width="4.69921875" style="61" customWidth="1"/>
    <col min="10767" max="10768" width="3.09765625" style="61" customWidth="1"/>
    <col min="10769" max="10769" width="4.296875" style="61" customWidth="1"/>
    <col min="10770" max="10771" width="2.69921875" style="61" customWidth="1"/>
    <col min="10772" max="10776" width="3.19921875" style="61" customWidth="1"/>
    <col min="10777" max="10777" width="2.5" style="61" customWidth="1"/>
    <col min="10778" max="10778" width="3.59765625" style="61" customWidth="1"/>
    <col min="10779" max="10779" width="5.69921875" style="61" customWidth="1"/>
    <col min="10780" max="10780" width="2.09765625" style="61" customWidth="1"/>
    <col min="10781" max="11008" width="3.09765625" style="61"/>
    <col min="11009" max="11009" width="2.69921875" style="61" customWidth="1"/>
    <col min="11010" max="11013" width="3.09765625" style="61" customWidth="1"/>
    <col min="11014" max="11014" width="5.19921875" style="61" customWidth="1"/>
    <col min="11015" max="11015" width="2.19921875" style="61" customWidth="1"/>
    <col min="11016" max="11021" width="3.09765625" style="61" customWidth="1"/>
    <col min="11022" max="11022" width="4.69921875" style="61" customWidth="1"/>
    <col min="11023" max="11024" width="3.09765625" style="61" customWidth="1"/>
    <col min="11025" max="11025" width="4.296875" style="61" customWidth="1"/>
    <col min="11026" max="11027" width="2.69921875" style="61" customWidth="1"/>
    <col min="11028" max="11032" width="3.19921875" style="61" customWidth="1"/>
    <col min="11033" max="11033" width="2.5" style="61" customWidth="1"/>
    <col min="11034" max="11034" width="3.59765625" style="61" customWidth="1"/>
    <col min="11035" max="11035" width="5.69921875" style="61" customWidth="1"/>
    <col min="11036" max="11036" width="2.09765625" style="61" customWidth="1"/>
    <col min="11037" max="11264" width="3.09765625" style="61"/>
    <col min="11265" max="11265" width="2.69921875" style="61" customWidth="1"/>
    <col min="11266" max="11269" width="3.09765625" style="61" customWidth="1"/>
    <col min="11270" max="11270" width="5.19921875" style="61" customWidth="1"/>
    <col min="11271" max="11271" width="2.19921875" style="61" customWidth="1"/>
    <col min="11272" max="11277" width="3.09765625" style="61" customWidth="1"/>
    <col min="11278" max="11278" width="4.69921875" style="61" customWidth="1"/>
    <col min="11279" max="11280" width="3.09765625" style="61" customWidth="1"/>
    <col min="11281" max="11281" width="4.296875" style="61" customWidth="1"/>
    <col min="11282" max="11283" width="2.69921875" style="61" customWidth="1"/>
    <col min="11284" max="11288" width="3.19921875" style="61" customWidth="1"/>
    <col min="11289" max="11289" width="2.5" style="61" customWidth="1"/>
    <col min="11290" max="11290" width="3.59765625" style="61" customWidth="1"/>
    <col min="11291" max="11291" width="5.69921875" style="61" customWidth="1"/>
    <col min="11292" max="11292" width="2.09765625" style="61" customWidth="1"/>
    <col min="11293" max="11520" width="3.09765625" style="61"/>
    <col min="11521" max="11521" width="2.69921875" style="61" customWidth="1"/>
    <col min="11522" max="11525" width="3.09765625" style="61" customWidth="1"/>
    <col min="11526" max="11526" width="5.19921875" style="61" customWidth="1"/>
    <col min="11527" max="11527" width="2.19921875" style="61" customWidth="1"/>
    <col min="11528" max="11533" width="3.09765625" style="61" customWidth="1"/>
    <col min="11534" max="11534" width="4.69921875" style="61" customWidth="1"/>
    <col min="11535" max="11536" width="3.09765625" style="61" customWidth="1"/>
    <col min="11537" max="11537" width="4.296875" style="61" customWidth="1"/>
    <col min="11538" max="11539" width="2.69921875" style="61" customWidth="1"/>
    <col min="11540" max="11544" width="3.19921875" style="61" customWidth="1"/>
    <col min="11545" max="11545" width="2.5" style="61" customWidth="1"/>
    <col min="11546" max="11546" width="3.59765625" style="61" customWidth="1"/>
    <col min="11547" max="11547" width="5.69921875" style="61" customWidth="1"/>
    <col min="11548" max="11548" width="2.09765625" style="61" customWidth="1"/>
    <col min="11549" max="11776" width="3.09765625" style="61"/>
    <col min="11777" max="11777" width="2.69921875" style="61" customWidth="1"/>
    <col min="11778" max="11781" width="3.09765625" style="61" customWidth="1"/>
    <col min="11782" max="11782" width="5.19921875" style="61" customWidth="1"/>
    <col min="11783" max="11783" width="2.19921875" style="61" customWidth="1"/>
    <col min="11784" max="11789" width="3.09765625" style="61" customWidth="1"/>
    <col min="11790" max="11790" width="4.69921875" style="61" customWidth="1"/>
    <col min="11791" max="11792" width="3.09765625" style="61" customWidth="1"/>
    <col min="11793" max="11793" width="4.296875" style="61" customWidth="1"/>
    <col min="11794" max="11795" width="2.69921875" style="61" customWidth="1"/>
    <col min="11796" max="11800" width="3.19921875" style="61" customWidth="1"/>
    <col min="11801" max="11801" width="2.5" style="61" customWidth="1"/>
    <col min="11802" max="11802" width="3.59765625" style="61" customWidth="1"/>
    <col min="11803" max="11803" width="5.69921875" style="61" customWidth="1"/>
    <col min="11804" max="11804" width="2.09765625" style="61" customWidth="1"/>
    <col min="11805" max="12032" width="3.09765625" style="61"/>
    <col min="12033" max="12033" width="2.69921875" style="61" customWidth="1"/>
    <col min="12034" max="12037" width="3.09765625" style="61" customWidth="1"/>
    <col min="12038" max="12038" width="5.19921875" style="61" customWidth="1"/>
    <col min="12039" max="12039" width="2.19921875" style="61" customWidth="1"/>
    <col min="12040" max="12045" width="3.09765625" style="61" customWidth="1"/>
    <col min="12046" max="12046" width="4.69921875" style="61" customWidth="1"/>
    <col min="12047" max="12048" width="3.09765625" style="61" customWidth="1"/>
    <col min="12049" max="12049" width="4.296875" style="61" customWidth="1"/>
    <col min="12050" max="12051" width="2.69921875" style="61" customWidth="1"/>
    <col min="12052" max="12056" width="3.19921875" style="61" customWidth="1"/>
    <col min="12057" max="12057" width="2.5" style="61" customWidth="1"/>
    <col min="12058" max="12058" width="3.59765625" style="61" customWidth="1"/>
    <col min="12059" max="12059" width="5.69921875" style="61" customWidth="1"/>
    <col min="12060" max="12060" width="2.09765625" style="61" customWidth="1"/>
    <col min="12061" max="12288" width="3.09765625" style="61"/>
    <col min="12289" max="12289" width="2.69921875" style="61" customWidth="1"/>
    <col min="12290" max="12293" width="3.09765625" style="61" customWidth="1"/>
    <col min="12294" max="12294" width="5.19921875" style="61" customWidth="1"/>
    <col min="12295" max="12295" width="2.19921875" style="61" customWidth="1"/>
    <col min="12296" max="12301" width="3.09765625" style="61" customWidth="1"/>
    <col min="12302" max="12302" width="4.69921875" style="61" customWidth="1"/>
    <col min="12303" max="12304" width="3.09765625" style="61" customWidth="1"/>
    <col min="12305" max="12305" width="4.296875" style="61" customWidth="1"/>
    <col min="12306" max="12307" width="2.69921875" style="61" customWidth="1"/>
    <col min="12308" max="12312" width="3.19921875" style="61" customWidth="1"/>
    <col min="12313" max="12313" width="2.5" style="61" customWidth="1"/>
    <col min="12314" max="12314" width="3.59765625" style="61" customWidth="1"/>
    <col min="12315" max="12315" width="5.69921875" style="61" customWidth="1"/>
    <col min="12316" max="12316" width="2.09765625" style="61" customWidth="1"/>
    <col min="12317" max="12544" width="3.09765625" style="61"/>
    <col min="12545" max="12545" width="2.69921875" style="61" customWidth="1"/>
    <col min="12546" max="12549" width="3.09765625" style="61" customWidth="1"/>
    <col min="12550" max="12550" width="5.19921875" style="61" customWidth="1"/>
    <col min="12551" max="12551" width="2.19921875" style="61" customWidth="1"/>
    <col min="12552" max="12557" width="3.09765625" style="61" customWidth="1"/>
    <col min="12558" max="12558" width="4.69921875" style="61" customWidth="1"/>
    <col min="12559" max="12560" width="3.09765625" style="61" customWidth="1"/>
    <col min="12561" max="12561" width="4.296875" style="61" customWidth="1"/>
    <col min="12562" max="12563" width="2.69921875" style="61" customWidth="1"/>
    <col min="12564" max="12568" width="3.19921875" style="61" customWidth="1"/>
    <col min="12569" max="12569" width="2.5" style="61" customWidth="1"/>
    <col min="12570" max="12570" width="3.59765625" style="61" customWidth="1"/>
    <col min="12571" max="12571" width="5.69921875" style="61" customWidth="1"/>
    <col min="12572" max="12572" width="2.09765625" style="61" customWidth="1"/>
    <col min="12573" max="12800" width="3.09765625" style="61"/>
    <col min="12801" max="12801" width="2.69921875" style="61" customWidth="1"/>
    <col min="12802" max="12805" width="3.09765625" style="61" customWidth="1"/>
    <col min="12806" max="12806" width="5.19921875" style="61" customWidth="1"/>
    <col min="12807" max="12807" width="2.19921875" style="61" customWidth="1"/>
    <col min="12808" max="12813" width="3.09765625" style="61" customWidth="1"/>
    <col min="12814" max="12814" width="4.69921875" style="61" customWidth="1"/>
    <col min="12815" max="12816" width="3.09765625" style="61" customWidth="1"/>
    <col min="12817" max="12817" width="4.296875" style="61" customWidth="1"/>
    <col min="12818" max="12819" width="2.69921875" style="61" customWidth="1"/>
    <col min="12820" max="12824" width="3.19921875" style="61" customWidth="1"/>
    <col min="12825" max="12825" width="2.5" style="61" customWidth="1"/>
    <col min="12826" max="12826" width="3.59765625" style="61" customWidth="1"/>
    <col min="12827" max="12827" width="5.69921875" style="61" customWidth="1"/>
    <col min="12828" max="12828" width="2.09765625" style="61" customWidth="1"/>
    <col min="12829" max="13056" width="3.09765625" style="61"/>
    <col min="13057" max="13057" width="2.69921875" style="61" customWidth="1"/>
    <col min="13058" max="13061" width="3.09765625" style="61" customWidth="1"/>
    <col min="13062" max="13062" width="5.19921875" style="61" customWidth="1"/>
    <col min="13063" max="13063" width="2.19921875" style="61" customWidth="1"/>
    <col min="13064" max="13069" width="3.09765625" style="61" customWidth="1"/>
    <col min="13070" max="13070" width="4.69921875" style="61" customWidth="1"/>
    <col min="13071" max="13072" width="3.09765625" style="61" customWidth="1"/>
    <col min="13073" max="13073" width="4.296875" style="61" customWidth="1"/>
    <col min="13074" max="13075" width="2.69921875" style="61" customWidth="1"/>
    <col min="13076" max="13080" width="3.19921875" style="61" customWidth="1"/>
    <col min="13081" max="13081" width="2.5" style="61" customWidth="1"/>
    <col min="13082" max="13082" width="3.59765625" style="61" customWidth="1"/>
    <col min="13083" max="13083" width="5.69921875" style="61" customWidth="1"/>
    <col min="13084" max="13084" width="2.09765625" style="61" customWidth="1"/>
    <col min="13085" max="13312" width="3.09765625" style="61"/>
    <col min="13313" max="13313" width="2.69921875" style="61" customWidth="1"/>
    <col min="13314" max="13317" width="3.09765625" style="61" customWidth="1"/>
    <col min="13318" max="13318" width="5.19921875" style="61" customWidth="1"/>
    <col min="13319" max="13319" width="2.19921875" style="61" customWidth="1"/>
    <col min="13320" max="13325" width="3.09765625" style="61" customWidth="1"/>
    <col min="13326" max="13326" width="4.69921875" style="61" customWidth="1"/>
    <col min="13327" max="13328" width="3.09765625" style="61" customWidth="1"/>
    <col min="13329" max="13329" width="4.296875" style="61" customWidth="1"/>
    <col min="13330" max="13331" width="2.69921875" style="61" customWidth="1"/>
    <col min="13332" max="13336" width="3.19921875" style="61" customWidth="1"/>
    <col min="13337" max="13337" width="2.5" style="61" customWidth="1"/>
    <col min="13338" max="13338" width="3.59765625" style="61" customWidth="1"/>
    <col min="13339" max="13339" width="5.69921875" style="61" customWidth="1"/>
    <col min="13340" max="13340" width="2.09765625" style="61" customWidth="1"/>
    <col min="13341" max="13568" width="3.09765625" style="61"/>
    <col min="13569" max="13569" width="2.69921875" style="61" customWidth="1"/>
    <col min="13570" max="13573" width="3.09765625" style="61" customWidth="1"/>
    <col min="13574" max="13574" width="5.19921875" style="61" customWidth="1"/>
    <col min="13575" max="13575" width="2.19921875" style="61" customWidth="1"/>
    <col min="13576" max="13581" width="3.09765625" style="61" customWidth="1"/>
    <col min="13582" max="13582" width="4.69921875" style="61" customWidth="1"/>
    <col min="13583" max="13584" width="3.09765625" style="61" customWidth="1"/>
    <col min="13585" max="13585" width="4.296875" style="61" customWidth="1"/>
    <col min="13586" max="13587" width="2.69921875" style="61" customWidth="1"/>
    <col min="13588" max="13592" width="3.19921875" style="61" customWidth="1"/>
    <col min="13593" max="13593" width="2.5" style="61" customWidth="1"/>
    <col min="13594" max="13594" width="3.59765625" style="61" customWidth="1"/>
    <col min="13595" max="13595" width="5.69921875" style="61" customWidth="1"/>
    <col min="13596" max="13596" width="2.09765625" style="61" customWidth="1"/>
    <col min="13597" max="13824" width="3.09765625" style="61"/>
    <col min="13825" max="13825" width="2.69921875" style="61" customWidth="1"/>
    <col min="13826" max="13829" width="3.09765625" style="61" customWidth="1"/>
    <col min="13830" max="13830" width="5.19921875" style="61" customWidth="1"/>
    <col min="13831" max="13831" width="2.19921875" style="61" customWidth="1"/>
    <col min="13832" max="13837" width="3.09765625" style="61" customWidth="1"/>
    <col min="13838" max="13838" width="4.69921875" style="61" customWidth="1"/>
    <col min="13839" max="13840" width="3.09765625" style="61" customWidth="1"/>
    <col min="13841" max="13841" width="4.296875" style="61" customWidth="1"/>
    <col min="13842" max="13843" width="2.69921875" style="61" customWidth="1"/>
    <col min="13844" max="13848" width="3.19921875" style="61" customWidth="1"/>
    <col min="13849" max="13849" width="2.5" style="61" customWidth="1"/>
    <col min="13850" max="13850" width="3.59765625" style="61" customWidth="1"/>
    <col min="13851" max="13851" width="5.69921875" style="61" customWidth="1"/>
    <col min="13852" max="13852" width="2.09765625" style="61" customWidth="1"/>
    <col min="13853" max="14080" width="3.09765625" style="61"/>
    <col min="14081" max="14081" width="2.69921875" style="61" customWidth="1"/>
    <col min="14082" max="14085" width="3.09765625" style="61" customWidth="1"/>
    <col min="14086" max="14086" width="5.19921875" style="61" customWidth="1"/>
    <col min="14087" max="14087" width="2.19921875" style="61" customWidth="1"/>
    <col min="14088" max="14093" width="3.09765625" style="61" customWidth="1"/>
    <col min="14094" max="14094" width="4.69921875" style="61" customWidth="1"/>
    <col min="14095" max="14096" width="3.09765625" style="61" customWidth="1"/>
    <col min="14097" max="14097" width="4.296875" style="61" customWidth="1"/>
    <col min="14098" max="14099" width="2.69921875" style="61" customWidth="1"/>
    <col min="14100" max="14104" width="3.19921875" style="61" customWidth="1"/>
    <col min="14105" max="14105" width="2.5" style="61" customWidth="1"/>
    <col min="14106" max="14106" width="3.59765625" style="61" customWidth="1"/>
    <col min="14107" max="14107" width="5.69921875" style="61" customWidth="1"/>
    <col min="14108" max="14108" width="2.09765625" style="61" customWidth="1"/>
    <col min="14109" max="14336" width="3.09765625" style="61"/>
    <col min="14337" max="14337" width="2.69921875" style="61" customWidth="1"/>
    <col min="14338" max="14341" width="3.09765625" style="61" customWidth="1"/>
    <col min="14342" max="14342" width="5.19921875" style="61" customWidth="1"/>
    <col min="14343" max="14343" width="2.19921875" style="61" customWidth="1"/>
    <col min="14344" max="14349" width="3.09765625" style="61" customWidth="1"/>
    <col min="14350" max="14350" width="4.69921875" style="61" customWidth="1"/>
    <col min="14351" max="14352" width="3.09765625" style="61" customWidth="1"/>
    <col min="14353" max="14353" width="4.296875" style="61" customWidth="1"/>
    <col min="14354" max="14355" width="2.69921875" style="61" customWidth="1"/>
    <col min="14356" max="14360" width="3.19921875" style="61" customWidth="1"/>
    <col min="14361" max="14361" width="2.5" style="61" customWidth="1"/>
    <col min="14362" max="14362" width="3.59765625" style="61" customWidth="1"/>
    <col min="14363" max="14363" width="5.69921875" style="61" customWidth="1"/>
    <col min="14364" max="14364" width="2.09765625" style="61" customWidth="1"/>
    <col min="14365" max="14592" width="3.09765625" style="61"/>
    <col min="14593" max="14593" width="2.69921875" style="61" customWidth="1"/>
    <col min="14594" max="14597" width="3.09765625" style="61" customWidth="1"/>
    <col min="14598" max="14598" width="5.19921875" style="61" customWidth="1"/>
    <col min="14599" max="14599" width="2.19921875" style="61" customWidth="1"/>
    <col min="14600" max="14605" width="3.09765625" style="61" customWidth="1"/>
    <col min="14606" max="14606" width="4.69921875" style="61" customWidth="1"/>
    <col min="14607" max="14608" width="3.09765625" style="61" customWidth="1"/>
    <col min="14609" max="14609" width="4.296875" style="61" customWidth="1"/>
    <col min="14610" max="14611" width="2.69921875" style="61" customWidth="1"/>
    <col min="14612" max="14616" width="3.19921875" style="61" customWidth="1"/>
    <col min="14617" max="14617" width="2.5" style="61" customWidth="1"/>
    <col min="14618" max="14618" width="3.59765625" style="61" customWidth="1"/>
    <col min="14619" max="14619" width="5.69921875" style="61" customWidth="1"/>
    <col min="14620" max="14620" width="2.09765625" style="61" customWidth="1"/>
    <col min="14621" max="14848" width="3.09765625" style="61"/>
    <col min="14849" max="14849" width="2.69921875" style="61" customWidth="1"/>
    <col min="14850" max="14853" width="3.09765625" style="61" customWidth="1"/>
    <col min="14854" max="14854" width="5.19921875" style="61" customWidth="1"/>
    <col min="14855" max="14855" width="2.19921875" style="61" customWidth="1"/>
    <col min="14856" max="14861" width="3.09765625" style="61" customWidth="1"/>
    <col min="14862" max="14862" width="4.69921875" style="61" customWidth="1"/>
    <col min="14863" max="14864" width="3.09765625" style="61" customWidth="1"/>
    <col min="14865" max="14865" width="4.296875" style="61" customWidth="1"/>
    <col min="14866" max="14867" width="2.69921875" style="61" customWidth="1"/>
    <col min="14868" max="14872" width="3.19921875" style="61" customWidth="1"/>
    <col min="14873" max="14873" width="2.5" style="61" customWidth="1"/>
    <col min="14874" max="14874" width="3.59765625" style="61" customWidth="1"/>
    <col min="14875" max="14875" width="5.69921875" style="61" customWidth="1"/>
    <col min="14876" max="14876" width="2.09765625" style="61" customWidth="1"/>
    <col min="14877" max="15104" width="3.09765625" style="61"/>
    <col min="15105" max="15105" width="2.69921875" style="61" customWidth="1"/>
    <col min="15106" max="15109" width="3.09765625" style="61" customWidth="1"/>
    <col min="15110" max="15110" width="5.19921875" style="61" customWidth="1"/>
    <col min="15111" max="15111" width="2.19921875" style="61" customWidth="1"/>
    <col min="15112" max="15117" width="3.09765625" style="61" customWidth="1"/>
    <col min="15118" max="15118" width="4.69921875" style="61" customWidth="1"/>
    <col min="15119" max="15120" width="3.09765625" style="61" customWidth="1"/>
    <col min="15121" max="15121" width="4.296875" style="61" customWidth="1"/>
    <col min="15122" max="15123" width="2.69921875" style="61" customWidth="1"/>
    <col min="15124" max="15128" width="3.19921875" style="61" customWidth="1"/>
    <col min="15129" max="15129" width="2.5" style="61" customWidth="1"/>
    <col min="15130" max="15130" width="3.59765625" style="61" customWidth="1"/>
    <col min="15131" max="15131" width="5.69921875" style="61" customWidth="1"/>
    <col min="15132" max="15132" width="2.09765625" style="61" customWidth="1"/>
    <col min="15133" max="15360" width="3.09765625" style="61"/>
    <col min="15361" max="15361" width="2.69921875" style="61" customWidth="1"/>
    <col min="15362" max="15365" width="3.09765625" style="61" customWidth="1"/>
    <col min="15366" max="15366" width="5.19921875" style="61" customWidth="1"/>
    <col min="15367" max="15367" width="2.19921875" style="61" customWidth="1"/>
    <col min="15368" max="15373" width="3.09765625" style="61" customWidth="1"/>
    <col min="15374" max="15374" width="4.69921875" style="61" customWidth="1"/>
    <col min="15375" max="15376" width="3.09765625" style="61" customWidth="1"/>
    <col min="15377" max="15377" width="4.296875" style="61" customWidth="1"/>
    <col min="15378" max="15379" width="2.69921875" style="61" customWidth="1"/>
    <col min="15380" max="15384" width="3.19921875" style="61" customWidth="1"/>
    <col min="15385" max="15385" width="2.5" style="61" customWidth="1"/>
    <col min="15386" max="15386" width="3.59765625" style="61" customWidth="1"/>
    <col min="15387" max="15387" width="5.69921875" style="61" customWidth="1"/>
    <col min="15388" max="15388" width="2.09765625" style="61" customWidth="1"/>
    <col min="15389" max="15616" width="3.09765625" style="61"/>
    <col min="15617" max="15617" width="2.69921875" style="61" customWidth="1"/>
    <col min="15618" max="15621" width="3.09765625" style="61" customWidth="1"/>
    <col min="15622" max="15622" width="5.19921875" style="61" customWidth="1"/>
    <col min="15623" max="15623" width="2.19921875" style="61" customWidth="1"/>
    <col min="15624" max="15629" width="3.09765625" style="61" customWidth="1"/>
    <col min="15630" max="15630" width="4.69921875" style="61" customWidth="1"/>
    <col min="15631" max="15632" width="3.09765625" style="61" customWidth="1"/>
    <col min="15633" max="15633" width="4.296875" style="61" customWidth="1"/>
    <col min="15634" max="15635" width="2.69921875" style="61" customWidth="1"/>
    <col min="15636" max="15640" width="3.19921875" style="61" customWidth="1"/>
    <col min="15641" max="15641" width="2.5" style="61" customWidth="1"/>
    <col min="15642" max="15642" width="3.59765625" style="61" customWidth="1"/>
    <col min="15643" max="15643" width="5.69921875" style="61" customWidth="1"/>
    <col min="15644" max="15644" width="2.09765625" style="61" customWidth="1"/>
    <col min="15645" max="15872" width="3.09765625" style="61"/>
    <col min="15873" max="15873" width="2.69921875" style="61" customWidth="1"/>
    <col min="15874" max="15877" width="3.09765625" style="61" customWidth="1"/>
    <col min="15878" max="15878" width="5.19921875" style="61" customWidth="1"/>
    <col min="15879" max="15879" width="2.19921875" style="61" customWidth="1"/>
    <col min="15880" max="15885" width="3.09765625" style="61" customWidth="1"/>
    <col min="15886" max="15886" width="4.69921875" style="61" customWidth="1"/>
    <col min="15887" max="15888" width="3.09765625" style="61" customWidth="1"/>
    <col min="15889" max="15889" width="4.296875" style="61" customWidth="1"/>
    <col min="15890" max="15891" width="2.69921875" style="61" customWidth="1"/>
    <col min="15892" max="15896" width="3.19921875" style="61" customWidth="1"/>
    <col min="15897" max="15897" width="2.5" style="61" customWidth="1"/>
    <col min="15898" max="15898" width="3.59765625" style="61" customWidth="1"/>
    <col min="15899" max="15899" width="5.69921875" style="61" customWidth="1"/>
    <col min="15900" max="15900" width="2.09765625" style="61" customWidth="1"/>
    <col min="15901" max="16128" width="3.09765625" style="61"/>
    <col min="16129" max="16129" width="2.69921875" style="61" customWidth="1"/>
    <col min="16130" max="16133" width="3.09765625" style="61" customWidth="1"/>
    <col min="16134" max="16134" width="5.19921875" style="61" customWidth="1"/>
    <col min="16135" max="16135" width="2.19921875" style="61" customWidth="1"/>
    <col min="16136" max="16141" width="3.09765625" style="61" customWidth="1"/>
    <col min="16142" max="16142" width="4.69921875" style="61" customWidth="1"/>
    <col min="16143" max="16144" width="3.09765625" style="61" customWidth="1"/>
    <col min="16145" max="16145" width="4.296875" style="61" customWidth="1"/>
    <col min="16146" max="16147" width="2.69921875" style="61" customWidth="1"/>
    <col min="16148" max="16152" width="3.19921875" style="61" customWidth="1"/>
    <col min="16153" max="16153" width="2.5" style="61" customWidth="1"/>
    <col min="16154" max="16154" width="3.59765625" style="61" customWidth="1"/>
    <col min="16155" max="16155" width="5.69921875" style="61" customWidth="1"/>
    <col min="16156" max="16156" width="2.09765625" style="61" customWidth="1"/>
    <col min="16157" max="16384" width="3.09765625" style="61"/>
  </cols>
  <sheetData>
    <row r="1" spans="1:33">
      <c r="A1" s="320"/>
      <c r="B1" s="321"/>
      <c r="C1" s="321"/>
      <c r="D1" s="322"/>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row>
    <row r="2" spans="1:33">
      <c r="A2" s="321" t="s">
        <v>37</v>
      </c>
      <c r="B2" s="321"/>
      <c r="C2" s="321"/>
      <c r="D2" s="322"/>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row>
    <row r="3" spans="1:33">
      <c r="A3" s="321"/>
      <c r="B3" s="321"/>
      <c r="C3" s="321"/>
      <c r="D3" s="322"/>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row>
    <row r="4" spans="1:33">
      <c r="A4" s="320"/>
      <c r="B4" s="321"/>
      <c r="C4" s="321"/>
      <c r="D4" s="322"/>
      <c r="E4" s="321"/>
      <c r="F4" s="321"/>
      <c r="G4" s="321"/>
      <c r="H4" s="321"/>
      <c r="I4" s="321"/>
      <c r="J4" s="321"/>
      <c r="K4" s="321"/>
      <c r="L4" s="321"/>
      <c r="M4" s="321"/>
      <c r="N4" s="321"/>
      <c r="O4" s="321"/>
      <c r="P4" s="321"/>
      <c r="Q4" s="321"/>
      <c r="R4" s="321"/>
      <c r="S4" s="321"/>
      <c r="T4" s="321"/>
      <c r="U4" s="321"/>
      <c r="V4" s="741" t="s">
        <v>38</v>
      </c>
      <c r="W4" s="741"/>
      <c r="X4" s="741"/>
      <c r="Y4" s="741"/>
      <c r="Z4" s="741"/>
      <c r="AA4" s="741"/>
      <c r="AB4" s="741"/>
      <c r="AC4" s="321"/>
      <c r="AD4" s="321"/>
      <c r="AE4" s="321"/>
      <c r="AF4" s="321"/>
      <c r="AG4" s="321"/>
    </row>
    <row r="5" spans="1:33" ht="21" customHeight="1">
      <c r="A5" s="323" t="s">
        <v>370</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1"/>
      <c r="AD5" s="321"/>
      <c r="AE5" s="321"/>
      <c r="AF5" s="321"/>
      <c r="AG5" s="321"/>
    </row>
    <row r="6" spans="1:33">
      <c r="A6" s="320"/>
      <c r="B6" s="321"/>
      <c r="C6" s="321"/>
      <c r="D6" s="322"/>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row>
    <row r="7" spans="1:33">
      <c r="A7" s="324"/>
      <c r="B7" s="325"/>
      <c r="C7" s="325"/>
      <c r="D7" s="326"/>
      <c r="E7" s="325"/>
      <c r="F7" s="327"/>
      <c r="G7" s="325"/>
      <c r="H7" s="325"/>
      <c r="I7" s="325"/>
      <c r="J7" s="325"/>
      <c r="K7" s="325"/>
      <c r="L7" s="325"/>
      <c r="M7" s="325"/>
      <c r="N7" s="325"/>
      <c r="O7" s="325"/>
      <c r="P7" s="325"/>
      <c r="Q7" s="325"/>
      <c r="R7" s="325"/>
      <c r="S7" s="325"/>
      <c r="T7" s="325"/>
      <c r="U7" s="325"/>
      <c r="V7" s="325"/>
      <c r="W7" s="325"/>
      <c r="X7" s="325"/>
      <c r="Y7" s="325"/>
      <c r="Z7" s="325"/>
      <c r="AA7" s="325"/>
      <c r="AB7" s="327"/>
      <c r="AC7" s="321"/>
      <c r="AD7" s="321"/>
      <c r="AE7" s="321"/>
      <c r="AF7" s="321"/>
      <c r="AG7" s="321"/>
    </row>
    <row r="8" spans="1:33">
      <c r="A8" s="328">
        <v>1</v>
      </c>
      <c r="B8" s="329" t="s">
        <v>39</v>
      </c>
      <c r="C8" s="329"/>
      <c r="D8" s="330"/>
      <c r="E8" s="329"/>
      <c r="F8" s="331"/>
      <c r="G8" s="329"/>
      <c r="H8" s="329"/>
      <c r="I8" s="329"/>
      <c r="J8" s="329"/>
      <c r="K8" s="329"/>
      <c r="L8" s="321"/>
      <c r="M8" s="321"/>
      <c r="N8" s="329"/>
      <c r="O8" s="329"/>
      <c r="P8" s="329"/>
      <c r="Q8" s="329"/>
      <c r="R8" s="329"/>
      <c r="S8" s="321"/>
      <c r="T8" s="321"/>
      <c r="U8" s="329"/>
      <c r="V8" s="329"/>
      <c r="W8" s="329"/>
      <c r="X8" s="329"/>
      <c r="Y8" s="329"/>
      <c r="Z8" s="329"/>
      <c r="AA8" s="329"/>
      <c r="AB8" s="331"/>
      <c r="AC8" s="321"/>
      <c r="AD8" s="321"/>
      <c r="AE8" s="321"/>
      <c r="AF8" s="321"/>
      <c r="AG8" s="321"/>
    </row>
    <row r="9" spans="1:33">
      <c r="A9" s="332"/>
      <c r="B9" s="333"/>
      <c r="C9" s="333"/>
      <c r="D9" s="334"/>
      <c r="E9" s="333"/>
      <c r="F9" s="335"/>
      <c r="G9" s="333"/>
      <c r="H9" s="333"/>
      <c r="I9" s="333"/>
      <c r="J9" s="333"/>
      <c r="K9" s="333"/>
      <c r="L9" s="333"/>
      <c r="M9" s="333"/>
      <c r="N9" s="333"/>
      <c r="O9" s="333"/>
      <c r="P9" s="333"/>
      <c r="Q9" s="333"/>
      <c r="R9" s="333"/>
      <c r="S9" s="333"/>
      <c r="T9" s="333"/>
      <c r="U9" s="333"/>
      <c r="V9" s="333"/>
      <c r="W9" s="333"/>
      <c r="X9" s="333"/>
      <c r="Y9" s="333"/>
      <c r="Z9" s="333"/>
      <c r="AA9" s="333"/>
      <c r="AB9" s="335"/>
      <c r="AC9" s="321"/>
      <c r="AD9" s="321"/>
      <c r="AE9" s="321"/>
      <c r="AF9" s="321"/>
      <c r="AG9" s="321"/>
    </row>
    <row r="10" spans="1:33">
      <c r="A10" s="324"/>
      <c r="B10" s="325"/>
      <c r="C10" s="325"/>
      <c r="D10" s="326"/>
      <c r="E10" s="325"/>
      <c r="F10" s="327"/>
      <c r="G10" s="742" t="s">
        <v>371</v>
      </c>
      <c r="H10" s="743"/>
      <c r="I10" s="743"/>
      <c r="J10" s="743"/>
      <c r="K10" s="743"/>
      <c r="L10" s="743"/>
      <c r="M10" s="743"/>
      <c r="N10" s="743"/>
      <c r="O10" s="743"/>
      <c r="P10" s="743"/>
      <c r="Q10" s="743"/>
      <c r="R10" s="743"/>
      <c r="S10" s="743"/>
      <c r="T10" s="743"/>
      <c r="U10" s="743"/>
      <c r="V10" s="743"/>
      <c r="W10" s="743"/>
      <c r="X10" s="743"/>
      <c r="Y10" s="743"/>
      <c r="Z10" s="743"/>
      <c r="AA10" s="743"/>
      <c r="AB10" s="744"/>
      <c r="AC10" s="321"/>
      <c r="AD10" s="321"/>
      <c r="AE10" s="321"/>
      <c r="AF10" s="321"/>
      <c r="AG10" s="321"/>
    </row>
    <row r="11" spans="1:33">
      <c r="A11" s="328">
        <v>2</v>
      </c>
      <c r="B11" s="329" t="s">
        <v>40</v>
      </c>
      <c r="C11" s="329"/>
      <c r="D11" s="330"/>
      <c r="E11" s="329"/>
      <c r="F11" s="331"/>
      <c r="G11" s="745"/>
      <c r="H11" s="746"/>
      <c r="I11" s="746"/>
      <c r="J11" s="746"/>
      <c r="K11" s="746"/>
      <c r="L11" s="746"/>
      <c r="M11" s="746"/>
      <c r="N11" s="746"/>
      <c r="O11" s="746"/>
      <c r="P11" s="746"/>
      <c r="Q11" s="746"/>
      <c r="R11" s="746"/>
      <c r="S11" s="746"/>
      <c r="T11" s="746"/>
      <c r="U11" s="746"/>
      <c r="V11" s="746"/>
      <c r="W11" s="746"/>
      <c r="X11" s="746"/>
      <c r="Y11" s="746"/>
      <c r="Z11" s="746"/>
      <c r="AA11" s="746"/>
      <c r="AB11" s="747"/>
      <c r="AC11" s="321"/>
      <c r="AD11" s="321"/>
      <c r="AE11" s="321"/>
      <c r="AF11" s="321"/>
      <c r="AG11" s="321"/>
    </row>
    <row r="12" spans="1:33">
      <c r="A12" s="332"/>
      <c r="B12" s="333"/>
      <c r="C12" s="333"/>
      <c r="D12" s="334"/>
      <c r="E12" s="333"/>
      <c r="F12" s="335"/>
      <c r="G12" s="748"/>
      <c r="H12" s="749"/>
      <c r="I12" s="749"/>
      <c r="J12" s="749"/>
      <c r="K12" s="749"/>
      <c r="L12" s="749"/>
      <c r="M12" s="749"/>
      <c r="N12" s="749"/>
      <c r="O12" s="749"/>
      <c r="P12" s="749"/>
      <c r="Q12" s="749"/>
      <c r="R12" s="749"/>
      <c r="S12" s="749"/>
      <c r="T12" s="749"/>
      <c r="U12" s="749"/>
      <c r="V12" s="749"/>
      <c r="W12" s="749"/>
      <c r="X12" s="749"/>
      <c r="Y12" s="749"/>
      <c r="Z12" s="749"/>
      <c r="AA12" s="749"/>
      <c r="AB12" s="750"/>
      <c r="AC12" s="321"/>
      <c r="AD12" s="321"/>
      <c r="AE12" s="321"/>
      <c r="AF12" s="321"/>
      <c r="AG12" s="321"/>
    </row>
    <row r="13" spans="1:33">
      <c r="A13" s="336"/>
      <c r="B13" s="329"/>
      <c r="C13" s="329"/>
      <c r="D13" s="330"/>
      <c r="E13" s="329"/>
      <c r="F13" s="329"/>
      <c r="G13" s="337"/>
      <c r="H13" s="337"/>
      <c r="I13" s="337"/>
      <c r="J13" s="337"/>
      <c r="K13" s="337"/>
      <c r="L13" s="337"/>
      <c r="M13" s="337"/>
      <c r="N13" s="337"/>
      <c r="O13" s="337"/>
      <c r="P13" s="337"/>
      <c r="Q13" s="337"/>
      <c r="R13" s="337"/>
      <c r="S13" s="337"/>
      <c r="T13" s="337"/>
      <c r="U13" s="337"/>
      <c r="V13" s="337"/>
      <c r="W13" s="337"/>
      <c r="X13" s="337"/>
      <c r="Y13" s="337"/>
      <c r="Z13" s="337"/>
      <c r="AA13" s="337"/>
      <c r="AB13" s="337"/>
      <c r="AC13" s="321"/>
      <c r="AD13" s="321"/>
      <c r="AE13" s="321"/>
      <c r="AF13" s="321"/>
      <c r="AG13" s="321"/>
    </row>
    <row r="14" spans="1:33">
      <c r="A14" s="336"/>
      <c r="B14" s="329"/>
      <c r="C14" s="329"/>
      <c r="D14" s="330"/>
      <c r="E14" s="329"/>
      <c r="F14" s="329"/>
      <c r="G14" s="337"/>
      <c r="H14" s="337"/>
      <c r="I14" s="337"/>
      <c r="J14" s="337"/>
      <c r="K14" s="337"/>
      <c r="L14" s="337"/>
      <c r="M14" s="337"/>
      <c r="N14" s="337"/>
      <c r="O14" s="337"/>
      <c r="P14" s="337"/>
      <c r="Q14" s="337"/>
      <c r="R14" s="337"/>
      <c r="S14" s="337"/>
      <c r="T14" s="337"/>
      <c r="U14" s="337"/>
      <c r="V14" s="337"/>
      <c r="W14" s="337"/>
      <c r="X14" s="337"/>
      <c r="Y14" s="337"/>
      <c r="Z14" s="337"/>
      <c r="AA14" s="337"/>
      <c r="AB14" s="337"/>
      <c r="AC14" s="321"/>
      <c r="AD14" s="321"/>
      <c r="AE14" s="321"/>
      <c r="AF14" s="321"/>
      <c r="AG14" s="321"/>
    </row>
    <row r="15" spans="1:33" ht="7.5" customHeight="1">
      <c r="A15" s="324"/>
      <c r="B15" s="325"/>
      <c r="C15" s="325"/>
      <c r="D15" s="326"/>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7"/>
      <c r="AC15" s="321"/>
      <c r="AD15" s="321"/>
      <c r="AE15" s="321"/>
      <c r="AF15" s="321"/>
      <c r="AG15" s="321"/>
    </row>
    <row r="16" spans="1:33" ht="13.5" customHeight="1">
      <c r="A16" s="338"/>
      <c r="B16" s="751" t="s">
        <v>41</v>
      </c>
      <c r="C16" s="752"/>
      <c r="D16" s="752"/>
      <c r="E16" s="752"/>
      <c r="F16" s="753"/>
      <c r="G16" s="325"/>
      <c r="H16" s="325"/>
      <c r="I16" s="325"/>
      <c r="J16" s="325"/>
      <c r="K16" s="325"/>
      <c r="L16" s="325"/>
      <c r="M16" s="325"/>
      <c r="N16" s="325"/>
      <c r="O16" s="325"/>
      <c r="P16" s="325"/>
      <c r="Q16" s="325"/>
      <c r="R16" s="325"/>
      <c r="S16" s="325"/>
      <c r="T16" s="325"/>
      <c r="U16" s="325"/>
      <c r="V16" s="325"/>
      <c r="W16" s="325"/>
      <c r="X16" s="325"/>
      <c r="Y16" s="327"/>
      <c r="Z16" s="325"/>
      <c r="AA16" s="325"/>
      <c r="AB16" s="339"/>
      <c r="AC16" s="321"/>
      <c r="AD16" s="321"/>
      <c r="AE16" s="321"/>
      <c r="AF16" s="321"/>
      <c r="AG16" s="321"/>
    </row>
    <row r="17" spans="1:40" ht="23.25" customHeight="1">
      <c r="A17" s="339"/>
      <c r="B17" s="754"/>
      <c r="C17" s="755"/>
      <c r="D17" s="755"/>
      <c r="E17" s="755"/>
      <c r="F17" s="756"/>
      <c r="G17" s="340"/>
      <c r="H17" s="760" t="s">
        <v>42</v>
      </c>
      <c r="I17" s="762" t="s">
        <v>43</v>
      </c>
      <c r="J17" s="763"/>
      <c r="K17" s="763"/>
      <c r="L17" s="763"/>
      <c r="M17" s="763"/>
      <c r="N17" s="763"/>
      <c r="O17" s="763"/>
      <c r="P17" s="763"/>
      <c r="Q17" s="764"/>
      <c r="R17" s="768" t="s">
        <v>44</v>
      </c>
      <c r="S17" s="769"/>
      <c r="T17" s="770"/>
      <c r="U17" s="341"/>
      <c r="V17" s="341"/>
      <c r="W17" s="341"/>
      <c r="X17" s="341"/>
      <c r="Y17" s="341"/>
      <c r="Z17" s="342"/>
      <c r="AA17" s="329"/>
      <c r="AB17" s="339"/>
      <c r="AC17" s="321"/>
      <c r="AD17" s="321"/>
      <c r="AE17" s="321"/>
      <c r="AF17" s="321"/>
      <c r="AG17" s="321"/>
    </row>
    <row r="18" spans="1:40" ht="23.25" customHeight="1">
      <c r="A18" s="339"/>
      <c r="B18" s="754"/>
      <c r="C18" s="755"/>
      <c r="D18" s="755"/>
      <c r="E18" s="755"/>
      <c r="F18" s="756"/>
      <c r="G18" s="340"/>
      <c r="H18" s="761"/>
      <c r="I18" s="765"/>
      <c r="J18" s="766"/>
      <c r="K18" s="766"/>
      <c r="L18" s="766"/>
      <c r="M18" s="766"/>
      <c r="N18" s="766"/>
      <c r="O18" s="766"/>
      <c r="P18" s="766"/>
      <c r="Q18" s="767"/>
      <c r="R18" s="771"/>
      <c r="S18" s="772"/>
      <c r="T18" s="773"/>
      <c r="U18" s="341"/>
      <c r="V18" s="341"/>
      <c r="W18" s="341"/>
      <c r="X18" s="341"/>
      <c r="Y18" s="341"/>
      <c r="Z18" s="342"/>
      <c r="AA18" s="329"/>
      <c r="AB18" s="339"/>
      <c r="AC18" s="321"/>
      <c r="AD18" s="321"/>
      <c r="AE18" s="321"/>
      <c r="AF18" s="321"/>
      <c r="AG18" s="321"/>
    </row>
    <row r="19" spans="1:40" ht="23.25" customHeight="1">
      <c r="A19" s="339"/>
      <c r="B19" s="754"/>
      <c r="C19" s="755"/>
      <c r="D19" s="755"/>
      <c r="E19" s="755"/>
      <c r="F19" s="756"/>
      <c r="G19" s="340"/>
      <c r="H19" s="760" t="s">
        <v>45</v>
      </c>
      <c r="I19" s="762" t="s">
        <v>372</v>
      </c>
      <c r="J19" s="763"/>
      <c r="K19" s="763"/>
      <c r="L19" s="763"/>
      <c r="M19" s="763"/>
      <c r="N19" s="763"/>
      <c r="O19" s="763"/>
      <c r="P19" s="763"/>
      <c r="Q19" s="764"/>
      <c r="R19" s="768" t="s">
        <v>44</v>
      </c>
      <c r="S19" s="769"/>
      <c r="T19" s="770"/>
      <c r="U19" s="341"/>
      <c r="V19" s="341"/>
      <c r="W19" s="341"/>
      <c r="X19" s="341"/>
      <c r="Y19" s="341"/>
      <c r="Z19" s="342"/>
      <c r="AA19" s="329"/>
      <c r="AB19" s="339"/>
      <c r="AC19" s="321"/>
      <c r="AD19" s="321"/>
      <c r="AE19" s="321"/>
      <c r="AF19" s="321"/>
      <c r="AG19" s="321"/>
    </row>
    <row r="20" spans="1:40" ht="23.25" customHeight="1">
      <c r="A20" s="339"/>
      <c r="B20" s="754"/>
      <c r="C20" s="755"/>
      <c r="D20" s="755"/>
      <c r="E20" s="755"/>
      <c r="F20" s="756"/>
      <c r="G20" s="340"/>
      <c r="H20" s="761"/>
      <c r="I20" s="765"/>
      <c r="J20" s="766"/>
      <c r="K20" s="766"/>
      <c r="L20" s="766"/>
      <c r="M20" s="766"/>
      <c r="N20" s="766"/>
      <c r="O20" s="766"/>
      <c r="P20" s="766"/>
      <c r="Q20" s="767"/>
      <c r="R20" s="771"/>
      <c r="S20" s="772"/>
      <c r="T20" s="773"/>
      <c r="U20" s="341"/>
      <c r="V20" s="341"/>
      <c r="W20" s="341"/>
      <c r="X20" s="341"/>
      <c r="Y20" s="341"/>
      <c r="Z20" s="342"/>
      <c r="AA20" s="329"/>
      <c r="AB20" s="339"/>
      <c r="AC20" s="321"/>
      <c r="AD20" s="321"/>
      <c r="AE20" s="321"/>
      <c r="AF20" s="321"/>
      <c r="AG20" s="321"/>
    </row>
    <row r="21" spans="1:40" ht="23.25" customHeight="1">
      <c r="A21" s="338"/>
      <c r="B21" s="754"/>
      <c r="C21" s="755"/>
      <c r="D21" s="755"/>
      <c r="E21" s="755"/>
      <c r="F21" s="756"/>
      <c r="G21" s="329"/>
      <c r="H21" s="760" t="s">
        <v>46</v>
      </c>
      <c r="I21" s="776" t="s">
        <v>47</v>
      </c>
      <c r="J21" s="777"/>
      <c r="K21" s="777"/>
      <c r="L21" s="777"/>
      <c r="M21" s="777"/>
      <c r="N21" s="777"/>
      <c r="O21" s="777"/>
      <c r="P21" s="777"/>
      <c r="Q21" s="778"/>
      <c r="R21" s="768" t="s">
        <v>48</v>
      </c>
      <c r="S21" s="769"/>
      <c r="T21" s="770"/>
      <c r="U21" s="343"/>
      <c r="V21" s="343"/>
      <c r="W21" s="782" t="s">
        <v>373</v>
      </c>
      <c r="X21" s="782"/>
      <c r="Y21" s="344"/>
      <c r="Z21" s="783" t="s">
        <v>49</v>
      </c>
      <c r="AA21" s="782"/>
      <c r="AB21" s="345"/>
      <c r="AC21" s="321"/>
      <c r="AD21" s="321"/>
      <c r="AE21" s="321"/>
      <c r="AF21" s="346"/>
      <c r="AG21" s="347"/>
      <c r="AH21" s="66"/>
      <c r="AI21" s="66"/>
      <c r="AJ21" s="66"/>
      <c r="AK21" s="64"/>
      <c r="AL21" s="66"/>
      <c r="AM21" s="66"/>
      <c r="AN21" s="66"/>
    </row>
    <row r="22" spans="1:40" ht="23.25" customHeight="1">
      <c r="A22" s="338"/>
      <c r="B22" s="754"/>
      <c r="C22" s="755"/>
      <c r="D22" s="755"/>
      <c r="E22" s="755"/>
      <c r="F22" s="756"/>
      <c r="G22" s="329"/>
      <c r="H22" s="761"/>
      <c r="I22" s="779"/>
      <c r="J22" s="780"/>
      <c r="K22" s="780"/>
      <c r="L22" s="780"/>
      <c r="M22" s="780"/>
      <c r="N22" s="780"/>
      <c r="O22" s="780"/>
      <c r="P22" s="780"/>
      <c r="Q22" s="781"/>
      <c r="R22" s="771"/>
      <c r="S22" s="772"/>
      <c r="T22" s="773"/>
      <c r="U22" s="343"/>
      <c r="V22" s="343"/>
      <c r="W22" s="782"/>
      <c r="X22" s="782"/>
      <c r="Y22" s="344"/>
      <c r="Z22" s="783"/>
      <c r="AA22" s="782"/>
      <c r="AB22" s="345"/>
      <c r="AC22" s="321"/>
      <c r="AD22" s="321"/>
      <c r="AE22" s="321"/>
      <c r="AF22" s="347"/>
      <c r="AG22" s="347"/>
      <c r="AH22" s="66"/>
      <c r="AI22" s="66"/>
      <c r="AJ22" s="66"/>
      <c r="AK22" s="66"/>
      <c r="AL22" s="66"/>
      <c r="AM22" s="66"/>
      <c r="AN22" s="66"/>
    </row>
    <row r="23" spans="1:40" ht="29.25" customHeight="1">
      <c r="A23" s="338"/>
      <c r="B23" s="757"/>
      <c r="C23" s="758"/>
      <c r="D23" s="758"/>
      <c r="E23" s="758"/>
      <c r="F23" s="759"/>
      <c r="G23" s="348"/>
      <c r="H23" s="333"/>
      <c r="I23" s="333"/>
      <c r="J23" s="333"/>
      <c r="K23" s="333"/>
      <c r="L23" s="333"/>
      <c r="M23" s="333"/>
      <c r="N23" s="333"/>
      <c r="O23" s="333"/>
      <c r="P23" s="333"/>
      <c r="Q23" s="333"/>
      <c r="R23" s="333"/>
      <c r="S23" s="349"/>
      <c r="T23" s="349"/>
      <c r="U23" s="349"/>
      <c r="V23" s="349"/>
      <c r="W23" s="349"/>
      <c r="X23" s="349"/>
      <c r="Y23" s="350"/>
      <c r="Z23" s="333"/>
      <c r="AA23" s="333"/>
      <c r="AB23" s="339"/>
      <c r="AC23" s="321"/>
      <c r="AD23" s="321"/>
      <c r="AE23" s="321"/>
      <c r="AF23" s="321"/>
      <c r="AG23" s="321"/>
    </row>
    <row r="24" spans="1:40" ht="13.5" customHeight="1">
      <c r="A24" s="338"/>
      <c r="B24" s="751" t="s">
        <v>50</v>
      </c>
      <c r="C24" s="752"/>
      <c r="D24" s="752"/>
      <c r="E24" s="752"/>
      <c r="F24" s="753"/>
      <c r="G24" s="329"/>
      <c r="H24" s="325"/>
      <c r="I24" s="329"/>
      <c r="J24" s="329"/>
      <c r="K24" s="329"/>
      <c r="L24" s="329"/>
      <c r="M24" s="329"/>
      <c r="N24" s="329"/>
      <c r="O24" s="329"/>
      <c r="P24" s="329"/>
      <c r="Q24" s="329"/>
      <c r="R24" s="329"/>
      <c r="S24" s="329"/>
      <c r="T24" s="329"/>
      <c r="U24" s="329"/>
      <c r="V24" s="329"/>
      <c r="W24" s="329"/>
      <c r="X24" s="329"/>
      <c r="Y24" s="327"/>
      <c r="Z24" s="329"/>
      <c r="AA24" s="329"/>
      <c r="AB24" s="339"/>
      <c r="AC24" s="321"/>
      <c r="AD24" s="321"/>
      <c r="AE24" s="321"/>
      <c r="AF24" s="321"/>
      <c r="AG24" s="321"/>
    </row>
    <row r="25" spans="1:40" ht="34.5" customHeight="1">
      <c r="A25" s="339"/>
      <c r="B25" s="754"/>
      <c r="C25" s="755"/>
      <c r="D25" s="755"/>
      <c r="E25" s="755"/>
      <c r="F25" s="756"/>
      <c r="G25" s="340"/>
      <c r="H25" s="351" t="s">
        <v>42</v>
      </c>
      <c r="I25" s="784" t="s">
        <v>51</v>
      </c>
      <c r="J25" s="785"/>
      <c r="K25" s="785"/>
      <c r="L25" s="785"/>
      <c r="M25" s="785"/>
      <c r="N25" s="785"/>
      <c r="O25" s="785"/>
      <c r="P25" s="785"/>
      <c r="Q25" s="786"/>
      <c r="R25" s="352"/>
      <c r="S25" s="353"/>
      <c r="T25" s="354" t="s">
        <v>52</v>
      </c>
      <c r="U25" s="341"/>
      <c r="V25" s="341"/>
      <c r="W25" s="341"/>
      <c r="X25" s="341"/>
      <c r="Y25" s="341"/>
      <c r="Z25" s="342"/>
      <c r="AA25" s="329"/>
      <c r="AB25" s="339"/>
      <c r="AC25" s="321"/>
      <c r="AD25" s="321"/>
      <c r="AE25" s="321"/>
      <c r="AF25" s="321"/>
      <c r="AG25" s="321"/>
    </row>
    <row r="26" spans="1:40" ht="34.5" customHeight="1">
      <c r="A26" s="339"/>
      <c r="B26" s="754"/>
      <c r="C26" s="755"/>
      <c r="D26" s="755"/>
      <c r="E26" s="755"/>
      <c r="F26" s="756"/>
      <c r="G26" s="340"/>
      <c r="H26" s="351" t="s">
        <v>45</v>
      </c>
      <c r="I26" s="784" t="s">
        <v>53</v>
      </c>
      <c r="J26" s="785"/>
      <c r="K26" s="785"/>
      <c r="L26" s="785"/>
      <c r="M26" s="785"/>
      <c r="N26" s="785"/>
      <c r="O26" s="785"/>
      <c r="P26" s="785"/>
      <c r="Q26" s="786"/>
      <c r="R26" s="352"/>
      <c r="S26" s="353"/>
      <c r="T26" s="354" t="s">
        <v>54</v>
      </c>
      <c r="U26" s="341"/>
      <c r="V26" s="341"/>
      <c r="W26" s="341"/>
      <c r="X26" s="341"/>
      <c r="Y26" s="341"/>
      <c r="Z26" s="342"/>
      <c r="AA26" s="329"/>
      <c r="AB26" s="339"/>
      <c r="AC26" s="321"/>
      <c r="AD26" s="321"/>
      <c r="AE26" s="321"/>
      <c r="AF26" s="321"/>
      <c r="AG26" s="321"/>
    </row>
    <row r="27" spans="1:40" ht="34.5" customHeight="1">
      <c r="A27" s="338"/>
      <c r="B27" s="754"/>
      <c r="C27" s="755"/>
      <c r="D27" s="755"/>
      <c r="E27" s="755"/>
      <c r="F27" s="756"/>
      <c r="G27" s="329"/>
      <c r="H27" s="351" t="s">
        <v>46</v>
      </c>
      <c r="I27" s="784" t="s">
        <v>55</v>
      </c>
      <c r="J27" s="785"/>
      <c r="K27" s="785"/>
      <c r="L27" s="785"/>
      <c r="M27" s="785"/>
      <c r="N27" s="785"/>
      <c r="O27" s="785"/>
      <c r="P27" s="785"/>
      <c r="Q27" s="786"/>
      <c r="R27" s="352"/>
      <c r="S27" s="353"/>
      <c r="T27" s="354" t="s">
        <v>54</v>
      </c>
      <c r="U27" s="343"/>
      <c r="V27" s="343"/>
      <c r="W27" s="329"/>
      <c r="X27" s="343"/>
      <c r="Y27" s="344"/>
      <c r="Z27" s="783" t="s">
        <v>49</v>
      </c>
      <c r="AA27" s="782"/>
      <c r="AB27" s="345"/>
      <c r="AC27" s="321"/>
      <c r="AD27" s="321"/>
      <c r="AE27" s="321"/>
      <c r="AF27" s="346"/>
      <c r="AG27" s="347"/>
      <c r="AH27" s="66"/>
      <c r="AI27" s="66"/>
      <c r="AJ27" s="66"/>
      <c r="AK27" s="64"/>
      <c r="AL27" s="66"/>
      <c r="AM27" s="66"/>
      <c r="AN27" s="66"/>
    </row>
    <row r="28" spans="1:40" ht="34.5" customHeight="1">
      <c r="A28" s="338"/>
      <c r="B28" s="754"/>
      <c r="C28" s="755"/>
      <c r="D28" s="755"/>
      <c r="E28" s="755"/>
      <c r="F28" s="756"/>
      <c r="G28" s="329"/>
      <c r="H28" s="351" t="s">
        <v>56</v>
      </c>
      <c r="I28" s="784" t="s">
        <v>57</v>
      </c>
      <c r="J28" s="785"/>
      <c r="K28" s="785"/>
      <c r="L28" s="785"/>
      <c r="M28" s="785"/>
      <c r="N28" s="785"/>
      <c r="O28" s="785"/>
      <c r="P28" s="785"/>
      <c r="Q28" s="786"/>
      <c r="R28" s="352"/>
      <c r="S28" s="353"/>
      <c r="T28" s="354" t="s">
        <v>48</v>
      </c>
      <c r="U28" s="343"/>
      <c r="V28" s="343"/>
      <c r="W28" s="343" t="s">
        <v>374</v>
      </c>
      <c r="X28" s="343"/>
      <c r="Y28" s="344"/>
      <c r="Z28" s="783"/>
      <c r="AA28" s="782"/>
      <c r="AB28" s="345"/>
      <c r="AC28" s="321"/>
      <c r="AD28" s="321"/>
      <c r="AE28" s="321"/>
      <c r="AF28" s="347"/>
      <c r="AG28" s="347"/>
      <c r="AH28" s="66"/>
      <c r="AI28" s="66"/>
      <c r="AJ28" s="66"/>
      <c r="AK28" s="66"/>
      <c r="AL28" s="66"/>
      <c r="AM28" s="66"/>
      <c r="AN28" s="66"/>
    </row>
    <row r="29" spans="1:40" ht="9" customHeight="1">
      <c r="A29" s="338"/>
      <c r="B29" s="754"/>
      <c r="C29" s="755"/>
      <c r="D29" s="755"/>
      <c r="E29" s="755"/>
      <c r="F29" s="756"/>
      <c r="G29" s="329"/>
      <c r="H29" s="355"/>
      <c r="I29" s="356"/>
      <c r="J29" s="356"/>
      <c r="K29" s="356"/>
      <c r="L29" s="356"/>
      <c r="M29" s="356"/>
      <c r="N29" s="356"/>
      <c r="O29" s="357"/>
      <c r="P29" s="357"/>
      <c r="Q29" s="357"/>
      <c r="R29" s="343"/>
      <c r="S29" s="343"/>
      <c r="T29" s="358"/>
      <c r="U29" s="358"/>
      <c r="V29" s="358"/>
      <c r="W29" s="358"/>
      <c r="X29" s="358"/>
      <c r="Y29" s="359"/>
      <c r="Z29" s="342"/>
      <c r="AA29" s="329"/>
      <c r="AB29" s="339"/>
      <c r="AC29" s="321"/>
      <c r="AD29" s="321"/>
      <c r="AE29" s="321"/>
      <c r="AF29" s="347"/>
      <c r="AG29" s="347"/>
      <c r="AH29" s="66"/>
      <c r="AI29" s="66"/>
      <c r="AJ29" s="66"/>
      <c r="AK29" s="66"/>
      <c r="AL29" s="66"/>
      <c r="AM29" s="66"/>
      <c r="AN29" s="66"/>
    </row>
    <row r="30" spans="1:40" ht="23.25" customHeight="1">
      <c r="A30" s="338"/>
      <c r="B30" s="757"/>
      <c r="C30" s="758"/>
      <c r="D30" s="758"/>
      <c r="E30" s="758"/>
      <c r="F30" s="759"/>
      <c r="G30" s="348"/>
      <c r="H30" s="333"/>
      <c r="I30" s="333"/>
      <c r="J30" s="333"/>
      <c r="K30" s="333"/>
      <c r="L30" s="333"/>
      <c r="M30" s="333"/>
      <c r="N30" s="333"/>
      <c r="O30" s="333"/>
      <c r="P30" s="333"/>
      <c r="Q30" s="333"/>
      <c r="R30" s="333"/>
      <c r="S30" s="349"/>
      <c r="T30" s="349"/>
      <c r="U30" s="349"/>
      <c r="V30" s="349"/>
      <c r="W30" s="349"/>
      <c r="X30" s="349"/>
      <c r="Y30" s="350"/>
      <c r="Z30" s="333"/>
      <c r="AA30" s="333"/>
      <c r="AB30" s="339"/>
      <c r="AC30" s="321"/>
      <c r="AD30" s="321"/>
      <c r="AE30" s="321"/>
      <c r="AF30" s="321"/>
      <c r="AG30" s="321"/>
    </row>
    <row r="31" spans="1:40">
      <c r="A31" s="332"/>
      <c r="B31" s="333"/>
      <c r="C31" s="333"/>
      <c r="D31" s="334"/>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5"/>
      <c r="AC31" s="321"/>
      <c r="AD31" s="321"/>
      <c r="AE31" s="321"/>
      <c r="AF31" s="321"/>
      <c r="AG31" s="321"/>
    </row>
    <row r="32" spans="1:40" ht="18" customHeight="1">
      <c r="A32" s="320"/>
      <c r="B32" s="774" t="s">
        <v>375</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321"/>
      <c r="AC32" s="321"/>
      <c r="AD32" s="321"/>
      <c r="AE32" s="321"/>
      <c r="AF32" s="321"/>
      <c r="AG32" s="321"/>
    </row>
    <row r="33" spans="1:33" ht="18" customHeight="1">
      <c r="A33" s="320"/>
      <c r="B33" s="774"/>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321"/>
      <c r="AC33" s="321"/>
      <c r="AD33" s="321"/>
      <c r="AE33" s="321"/>
      <c r="AF33" s="321"/>
      <c r="AG33" s="321"/>
    </row>
    <row r="34" spans="1:33" ht="18" customHeight="1">
      <c r="A34" s="320"/>
      <c r="B34" s="774"/>
      <c r="C34" s="774"/>
      <c r="D34" s="774"/>
      <c r="E34" s="774"/>
      <c r="F34" s="774"/>
      <c r="G34" s="774"/>
      <c r="H34" s="774"/>
      <c r="I34" s="774"/>
      <c r="J34" s="774"/>
      <c r="K34" s="774"/>
      <c r="L34" s="774"/>
      <c r="M34" s="774"/>
      <c r="N34" s="774"/>
      <c r="O34" s="774"/>
      <c r="P34" s="774"/>
      <c r="Q34" s="774"/>
      <c r="R34" s="774"/>
      <c r="S34" s="774"/>
      <c r="T34" s="774"/>
      <c r="U34" s="774"/>
      <c r="V34" s="774"/>
      <c r="W34" s="774"/>
      <c r="X34" s="774"/>
      <c r="Y34" s="774"/>
      <c r="Z34" s="774"/>
      <c r="AA34" s="774"/>
      <c r="AB34" s="321"/>
      <c r="AC34" s="321"/>
      <c r="AD34" s="321"/>
      <c r="AE34" s="321"/>
      <c r="AF34" s="321"/>
      <c r="AG34" s="321"/>
    </row>
    <row r="35" spans="1:33" ht="18" customHeight="1">
      <c r="A35" s="320"/>
      <c r="B35" s="774"/>
      <c r="C35" s="774"/>
      <c r="D35" s="774"/>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321"/>
      <c r="AC35" s="321"/>
      <c r="AD35" s="321"/>
      <c r="AE35" s="321"/>
      <c r="AF35" s="321"/>
      <c r="AG35" s="321"/>
    </row>
    <row r="36" spans="1:33" ht="27" customHeight="1">
      <c r="A36" s="320"/>
      <c r="B36" s="774"/>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360"/>
      <c r="AC36" s="361"/>
      <c r="AD36" s="361"/>
      <c r="AE36" s="361"/>
      <c r="AF36" s="361"/>
      <c r="AG36" s="361"/>
    </row>
    <row r="37" spans="1:33" ht="24" customHeight="1">
      <c r="A37" s="320"/>
      <c r="B37" s="321" t="s">
        <v>376</v>
      </c>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1"/>
      <c r="AC37" s="321"/>
      <c r="AD37" s="321"/>
      <c r="AE37" s="321"/>
      <c r="AF37" s="321"/>
      <c r="AG37" s="321"/>
    </row>
    <row r="38" spans="1:33" ht="18" customHeight="1">
      <c r="A38" s="320"/>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21"/>
      <c r="AC38" s="321"/>
      <c r="AD38" s="321"/>
      <c r="AE38" s="321"/>
      <c r="AF38" s="321"/>
      <c r="AG38" s="321"/>
    </row>
    <row r="39" spans="1:33" ht="18" customHeight="1">
      <c r="A39" s="320"/>
      <c r="B39" s="321"/>
      <c r="C39" s="321"/>
      <c r="D39" s="322"/>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21"/>
      <c r="AC39" s="321"/>
      <c r="AD39" s="321"/>
      <c r="AE39" s="321"/>
      <c r="AF39" s="321"/>
      <c r="AG39" s="321"/>
    </row>
    <row r="40" spans="1:33" s="69" customFormat="1" ht="14.25" customHeight="1">
      <c r="A40" s="322"/>
      <c r="B40" s="322" t="s">
        <v>58</v>
      </c>
      <c r="C40" s="362" t="s">
        <v>59</v>
      </c>
      <c r="D40" s="322"/>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4"/>
      <c r="AD40" s="364"/>
      <c r="AE40" s="364"/>
      <c r="AF40" s="364"/>
      <c r="AG40" s="364"/>
    </row>
    <row r="41" spans="1:33" s="69" customFormat="1" ht="45" customHeight="1">
      <c r="A41" s="365"/>
      <c r="B41" s="366"/>
      <c r="C41" s="366"/>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366"/>
      <c r="AD41" s="366"/>
      <c r="AE41" s="366"/>
      <c r="AF41" s="366"/>
      <c r="AG41" s="366"/>
    </row>
    <row r="42" spans="1:33" ht="18" customHeight="1">
      <c r="A42" s="320"/>
      <c r="B42" s="321"/>
      <c r="C42" s="321"/>
      <c r="D42" s="322"/>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row>
  </sheetData>
  <mergeCells count="22">
    <mergeCell ref="B32:AA36"/>
    <mergeCell ref="D41:AB41"/>
    <mergeCell ref="I21:Q22"/>
    <mergeCell ref="R21:T22"/>
    <mergeCell ref="W21:X22"/>
    <mergeCell ref="Z21:AA22"/>
    <mergeCell ref="B24:F30"/>
    <mergeCell ref="I25:Q25"/>
    <mergeCell ref="I26:Q26"/>
    <mergeCell ref="I27:Q27"/>
    <mergeCell ref="Z27:AA28"/>
    <mergeCell ref="I28:Q28"/>
    <mergeCell ref="V4:AB4"/>
    <mergeCell ref="G10:AB12"/>
    <mergeCell ref="B16:F23"/>
    <mergeCell ref="H17:H18"/>
    <mergeCell ref="I17:Q18"/>
    <mergeCell ref="R17:T18"/>
    <mergeCell ref="H19:H20"/>
    <mergeCell ref="I19:Q20"/>
    <mergeCell ref="R19:T20"/>
    <mergeCell ref="H21:H22"/>
  </mergeCells>
  <phoneticPr fontId="7"/>
  <printOptions horizontalCentered="1"/>
  <pageMargins left="0" right="0" top="0.78740157480314965" bottom="0"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0"/>
  <sheetViews>
    <sheetView showGridLines="0" view="pageBreakPreview" zoomScaleNormal="100" zoomScaleSheetLayoutView="100" workbookViewId="0"/>
  </sheetViews>
  <sheetFormatPr defaultColWidth="3.09765625" defaultRowHeight="13.2"/>
  <cols>
    <col min="1" max="1" width="2.69921875" style="63" customWidth="1"/>
    <col min="2" max="3" width="3.09765625" style="61" customWidth="1"/>
    <col min="4" max="4" width="3.09765625" style="62" customWidth="1"/>
    <col min="5" max="5" width="3.09765625" style="61" customWidth="1"/>
    <col min="6" max="6" width="5.19921875" style="61" customWidth="1"/>
    <col min="7" max="7" width="2.19921875" style="61" customWidth="1"/>
    <col min="8" max="13" width="3.09765625" style="61" customWidth="1"/>
    <col min="14" max="14" width="4.69921875" style="61" customWidth="1"/>
    <col min="15" max="17" width="3.09765625" style="61" customWidth="1"/>
    <col min="18" max="19" width="2.69921875" style="61" customWidth="1"/>
    <col min="20" max="24" width="3.19921875" style="61" customWidth="1"/>
    <col min="25" max="25" width="2.5" style="61" customWidth="1"/>
    <col min="26" max="27" width="3.09765625" style="61" customWidth="1"/>
    <col min="28" max="28" width="7.19921875" style="61" customWidth="1"/>
    <col min="29" max="256" width="3.09765625" style="61"/>
    <col min="257" max="257" width="2.69921875" style="61" customWidth="1"/>
    <col min="258" max="261" width="3.09765625" style="61" customWidth="1"/>
    <col min="262" max="262" width="5.19921875" style="61" customWidth="1"/>
    <col min="263" max="263" width="2.19921875" style="61" customWidth="1"/>
    <col min="264" max="269" width="3.09765625" style="61" customWidth="1"/>
    <col min="270" max="270" width="4.69921875" style="61" customWidth="1"/>
    <col min="271" max="273" width="3.09765625" style="61" customWidth="1"/>
    <col min="274" max="275" width="2.69921875" style="61" customWidth="1"/>
    <col min="276" max="280" width="3.19921875" style="61" customWidth="1"/>
    <col min="281" max="281" width="2.5" style="61" customWidth="1"/>
    <col min="282" max="283" width="3.09765625" style="61" customWidth="1"/>
    <col min="284" max="284" width="7.19921875" style="61" customWidth="1"/>
    <col min="285" max="512" width="3.09765625" style="61"/>
    <col min="513" max="513" width="2.69921875" style="61" customWidth="1"/>
    <col min="514" max="517" width="3.09765625" style="61" customWidth="1"/>
    <col min="518" max="518" width="5.19921875" style="61" customWidth="1"/>
    <col min="519" max="519" width="2.19921875" style="61" customWidth="1"/>
    <col min="520" max="525" width="3.09765625" style="61" customWidth="1"/>
    <col min="526" max="526" width="4.69921875" style="61" customWidth="1"/>
    <col min="527" max="529" width="3.09765625" style="61" customWidth="1"/>
    <col min="530" max="531" width="2.69921875" style="61" customWidth="1"/>
    <col min="532" max="536" width="3.19921875" style="61" customWidth="1"/>
    <col min="537" max="537" width="2.5" style="61" customWidth="1"/>
    <col min="538" max="539" width="3.09765625" style="61" customWidth="1"/>
    <col min="540" max="540" width="7.19921875" style="61" customWidth="1"/>
    <col min="541" max="768" width="3.09765625" style="61"/>
    <col min="769" max="769" width="2.69921875" style="61" customWidth="1"/>
    <col min="770" max="773" width="3.09765625" style="61" customWidth="1"/>
    <col min="774" max="774" width="5.19921875" style="61" customWidth="1"/>
    <col min="775" max="775" width="2.19921875" style="61" customWidth="1"/>
    <col min="776" max="781" width="3.09765625" style="61" customWidth="1"/>
    <col min="782" max="782" width="4.69921875" style="61" customWidth="1"/>
    <col min="783" max="785" width="3.09765625" style="61" customWidth="1"/>
    <col min="786" max="787" width="2.69921875" style="61" customWidth="1"/>
    <col min="788" max="792" width="3.19921875" style="61" customWidth="1"/>
    <col min="793" max="793" width="2.5" style="61" customWidth="1"/>
    <col min="794" max="795" width="3.09765625" style="61" customWidth="1"/>
    <col min="796" max="796" width="7.19921875" style="61" customWidth="1"/>
    <col min="797" max="1024" width="3.09765625" style="61"/>
    <col min="1025" max="1025" width="2.69921875" style="61" customWidth="1"/>
    <col min="1026" max="1029" width="3.09765625" style="61" customWidth="1"/>
    <col min="1030" max="1030" width="5.19921875" style="61" customWidth="1"/>
    <col min="1031" max="1031" width="2.19921875" style="61" customWidth="1"/>
    <col min="1032" max="1037" width="3.09765625" style="61" customWidth="1"/>
    <col min="1038" max="1038" width="4.69921875" style="61" customWidth="1"/>
    <col min="1039" max="1041" width="3.09765625" style="61" customWidth="1"/>
    <col min="1042" max="1043" width="2.69921875" style="61" customWidth="1"/>
    <col min="1044" max="1048" width="3.19921875" style="61" customWidth="1"/>
    <col min="1049" max="1049" width="2.5" style="61" customWidth="1"/>
    <col min="1050" max="1051" width="3.09765625" style="61" customWidth="1"/>
    <col min="1052" max="1052" width="7.19921875" style="61" customWidth="1"/>
    <col min="1053" max="1280" width="3.09765625" style="61"/>
    <col min="1281" max="1281" width="2.69921875" style="61" customWidth="1"/>
    <col min="1282" max="1285" width="3.09765625" style="61" customWidth="1"/>
    <col min="1286" max="1286" width="5.19921875" style="61" customWidth="1"/>
    <col min="1287" max="1287" width="2.19921875" style="61" customWidth="1"/>
    <col min="1288" max="1293" width="3.09765625" style="61" customWidth="1"/>
    <col min="1294" max="1294" width="4.69921875" style="61" customWidth="1"/>
    <col min="1295" max="1297" width="3.09765625" style="61" customWidth="1"/>
    <col min="1298" max="1299" width="2.69921875" style="61" customWidth="1"/>
    <col min="1300" max="1304" width="3.19921875" style="61" customWidth="1"/>
    <col min="1305" max="1305" width="2.5" style="61" customWidth="1"/>
    <col min="1306" max="1307" width="3.09765625" style="61" customWidth="1"/>
    <col min="1308" max="1308" width="7.19921875" style="61" customWidth="1"/>
    <col min="1309" max="1536" width="3.09765625" style="61"/>
    <col min="1537" max="1537" width="2.69921875" style="61" customWidth="1"/>
    <col min="1538" max="1541" width="3.09765625" style="61" customWidth="1"/>
    <col min="1542" max="1542" width="5.19921875" style="61" customWidth="1"/>
    <col min="1543" max="1543" width="2.19921875" style="61" customWidth="1"/>
    <col min="1544" max="1549" width="3.09765625" style="61" customWidth="1"/>
    <col min="1550" max="1550" width="4.69921875" style="61" customWidth="1"/>
    <col min="1551" max="1553" width="3.09765625" style="61" customWidth="1"/>
    <col min="1554" max="1555" width="2.69921875" style="61" customWidth="1"/>
    <col min="1556" max="1560" width="3.19921875" style="61" customWidth="1"/>
    <col min="1561" max="1561" width="2.5" style="61" customWidth="1"/>
    <col min="1562" max="1563" width="3.09765625" style="61" customWidth="1"/>
    <col min="1564" max="1564" width="7.19921875" style="61" customWidth="1"/>
    <col min="1565" max="1792" width="3.09765625" style="61"/>
    <col min="1793" max="1793" width="2.69921875" style="61" customWidth="1"/>
    <col min="1794" max="1797" width="3.09765625" style="61" customWidth="1"/>
    <col min="1798" max="1798" width="5.19921875" style="61" customWidth="1"/>
    <col min="1799" max="1799" width="2.19921875" style="61" customWidth="1"/>
    <col min="1800" max="1805" width="3.09765625" style="61" customWidth="1"/>
    <col min="1806" max="1806" width="4.69921875" style="61" customWidth="1"/>
    <col min="1807" max="1809" width="3.09765625" style="61" customWidth="1"/>
    <col min="1810" max="1811" width="2.69921875" style="61" customWidth="1"/>
    <col min="1812" max="1816" width="3.19921875" style="61" customWidth="1"/>
    <col min="1817" max="1817" width="2.5" style="61" customWidth="1"/>
    <col min="1818" max="1819" width="3.09765625" style="61" customWidth="1"/>
    <col min="1820" max="1820" width="7.19921875" style="61" customWidth="1"/>
    <col min="1821" max="2048" width="3.09765625" style="61"/>
    <col min="2049" max="2049" width="2.69921875" style="61" customWidth="1"/>
    <col min="2050" max="2053" width="3.09765625" style="61" customWidth="1"/>
    <col min="2054" max="2054" width="5.19921875" style="61" customWidth="1"/>
    <col min="2055" max="2055" width="2.19921875" style="61" customWidth="1"/>
    <col min="2056" max="2061" width="3.09765625" style="61" customWidth="1"/>
    <col min="2062" max="2062" width="4.69921875" style="61" customWidth="1"/>
    <col min="2063" max="2065" width="3.09765625" style="61" customWidth="1"/>
    <col min="2066" max="2067" width="2.69921875" style="61" customWidth="1"/>
    <col min="2068" max="2072" width="3.19921875" style="61" customWidth="1"/>
    <col min="2073" max="2073" width="2.5" style="61" customWidth="1"/>
    <col min="2074" max="2075" width="3.09765625" style="61" customWidth="1"/>
    <col min="2076" max="2076" width="7.19921875" style="61" customWidth="1"/>
    <col min="2077" max="2304" width="3.09765625" style="61"/>
    <col min="2305" max="2305" width="2.69921875" style="61" customWidth="1"/>
    <col min="2306" max="2309" width="3.09765625" style="61" customWidth="1"/>
    <col min="2310" max="2310" width="5.19921875" style="61" customWidth="1"/>
    <col min="2311" max="2311" width="2.19921875" style="61" customWidth="1"/>
    <col min="2312" max="2317" width="3.09765625" style="61" customWidth="1"/>
    <col min="2318" max="2318" width="4.69921875" style="61" customWidth="1"/>
    <col min="2319" max="2321" width="3.09765625" style="61" customWidth="1"/>
    <col min="2322" max="2323" width="2.69921875" style="61" customWidth="1"/>
    <col min="2324" max="2328" width="3.19921875" style="61" customWidth="1"/>
    <col min="2329" max="2329" width="2.5" style="61" customWidth="1"/>
    <col min="2330" max="2331" width="3.09765625" style="61" customWidth="1"/>
    <col min="2332" max="2332" width="7.19921875" style="61" customWidth="1"/>
    <col min="2333" max="2560" width="3.09765625" style="61"/>
    <col min="2561" max="2561" width="2.69921875" style="61" customWidth="1"/>
    <col min="2562" max="2565" width="3.09765625" style="61" customWidth="1"/>
    <col min="2566" max="2566" width="5.19921875" style="61" customWidth="1"/>
    <col min="2567" max="2567" width="2.19921875" style="61" customWidth="1"/>
    <col min="2568" max="2573" width="3.09765625" style="61" customWidth="1"/>
    <col min="2574" max="2574" width="4.69921875" style="61" customWidth="1"/>
    <col min="2575" max="2577" width="3.09765625" style="61" customWidth="1"/>
    <col min="2578" max="2579" width="2.69921875" style="61" customWidth="1"/>
    <col min="2580" max="2584" width="3.19921875" style="61" customWidth="1"/>
    <col min="2585" max="2585" width="2.5" style="61" customWidth="1"/>
    <col min="2586" max="2587" width="3.09765625" style="61" customWidth="1"/>
    <col min="2588" max="2588" width="7.19921875" style="61" customWidth="1"/>
    <col min="2589" max="2816" width="3.09765625" style="61"/>
    <col min="2817" max="2817" width="2.69921875" style="61" customWidth="1"/>
    <col min="2818" max="2821" width="3.09765625" style="61" customWidth="1"/>
    <col min="2822" max="2822" width="5.19921875" style="61" customWidth="1"/>
    <col min="2823" max="2823" width="2.19921875" style="61" customWidth="1"/>
    <col min="2824" max="2829" width="3.09765625" style="61" customWidth="1"/>
    <col min="2830" max="2830" width="4.69921875" style="61" customWidth="1"/>
    <col min="2831" max="2833" width="3.09765625" style="61" customWidth="1"/>
    <col min="2834" max="2835" width="2.69921875" style="61" customWidth="1"/>
    <col min="2836" max="2840" width="3.19921875" style="61" customWidth="1"/>
    <col min="2841" max="2841" width="2.5" style="61" customWidth="1"/>
    <col min="2842" max="2843" width="3.09765625" style="61" customWidth="1"/>
    <col min="2844" max="2844" width="7.19921875" style="61" customWidth="1"/>
    <col min="2845" max="3072" width="3.09765625" style="61"/>
    <col min="3073" max="3073" width="2.69921875" style="61" customWidth="1"/>
    <col min="3074" max="3077" width="3.09765625" style="61" customWidth="1"/>
    <col min="3078" max="3078" width="5.19921875" style="61" customWidth="1"/>
    <col min="3079" max="3079" width="2.19921875" style="61" customWidth="1"/>
    <col min="3080" max="3085" width="3.09765625" style="61" customWidth="1"/>
    <col min="3086" max="3086" width="4.69921875" style="61" customWidth="1"/>
    <col min="3087" max="3089" width="3.09765625" style="61" customWidth="1"/>
    <col min="3090" max="3091" width="2.69921875" style="61" customWidth="1"/>
    <col min="3092" max="3096" width="3.19921875" style="61" customWidth="1"/>
    <col min="3097" max="3097" width="2.5" style="61" customWidth="1"/>
    <col min="3098" max="3099" width="3.09765625" style="61" customWidth="1"/>
    <col min="3100" max="3100" width="7.19921875" style="61" customWidth="1"/>
    <col min="3101" max="3328" width="3.09765625" style="61"/>
    <col min="3329" max="3329" width="2.69921875" style="61" customWidth="1"/>
    <col min="3330" max="3333" width="3.09765625" style="61" customWidth="1"/>
    <col min="3334" max="3334" width="5.19921875" style="61" customWidth="1"/>
    <col min="3335" max="3335" width="2.19921875" style="61" customWidth="1"/>
    <col min="3336" max="3341" width="3.09765625" style="61" customWidth="1"/>
    <col min="3342" max="3342" width="4.69921875" style="61" customWidth="1"/>
    <col min="3343" max="3345" width="3.09765625" style="61" customWidth="1"/>
    <col min="3346" max="3347" width="2.69921875" style="61" customWidth="1"/>
    <col min="3348" max="3352" width="3.19921875" style="61" customWidth="1"/>
    <col min="3353" max="3353" width="2.5" style="61" customWidth="1"/>
    <col min="3354" max="3355" width="3.09765625" style="61" customWidth="1"/>
    <col min="3356" max="3356" width="7.19921875" style="61" customWidth="1"/>
    <col min="3357" max="3584" width="3.09765625" style="61"/>
    <col min="3585" max="3585" width="2.69921875" style="61" customWidth="1"/>
    <col min="3586" max="3589" width="3.09765625" style="61" customWidth="1"/>
    <col min="3590" max="3590" width="5.19921875" style="61" customWidth="1"/>
    <col min="3591" max="3591" width="2.19921875" style="61" customWidth="1"/>
    <col min="3592" max="3597" width="3.09765625" style="61" customWidth="1"/>
    <col min="3598" max="3598" width="4.69921875" style="61" customWidth="1"/>
    <col min="3599" max="3601" width="3.09765625" style="61" customWidth="1"/>
    <col min="3602" max="3603" width="2.69921875" style="61" customWidth="1"/>
    <col min="3604" max="3608" width="3.19921875" style="61" customWidth="1"/>
    <col min="3609" max="3609" width="2.5" style="61" customWidth="1"/>
    <col min="3610" max="3611" width="3.09765625" style="61" customWidth="1"/>
    <col min="3612" max="3612" width="7.19921875" style="61" customWidth="1"/>
    <col min="3613" max="3840" width="3.09765625" style="61"/>
    <col min="3841" max="3841" width="2.69921875" style="61" customWidth="1"/>
    <col min="3842" max="3845" width="3.09765625" style="61" customWidth="1"/>
    <col min="3846" max="3846" width="5.19921875" style="61" customWidth="1"/>
    <col min="3847" max="3847" width="2.19921875" style="61" customWidth="1"/>
    <col min="3848" max="3853" width="3.09765625" style="61" customWidth="1"/>
    <col min="3854" max="3854" width="4.69921875" style="61" customWidth="1"/>
    <col min="3855" max="3857" width="3.09765625" style="61" customWidth="1"/>
    <col min="3858" max="3859" width="2.69921875" style="61" customWidth="1"/>
    <col min="3860" max="3864" width="3.19921875" style="61" customWidth="1"/>
    <col min="3865" max="3865" width="2.5" style="61" customWidth="1"/>
    <col min="3866" max="3867" width="3.09765625" style="61" customWidth="1"/>
    <col min="3868" max="3868" width="7.19921875" style="61" customWidth="1"/>
    <col min="3869" max="4096" width="3.09765625" style="61"/>
    <col min="4097" max="4097" width="2.69921875" style="61" customWidth="1"/>
    <col min="4098" max="4101" width="3.09765625" style="61" customWidth="1"/>
    <col min="4102" max="4102" width="5.19921875" style="61" customWidth="1"/>
    <col min="4103" max="4103" width="2.19921875" style="61" customWidth="1"/>
    <col min="4104" max="4109" width="3.09765625" style="61" customWidth="1"/>
    <col min="4110" max="4110" width="4.69921875" style="61" customWidth="1"/>
    <col min="4111" max="4113" width="3.09765625" style="61" customWidth="1"/>
    <col min="4114" max="4115" width="2.69921875" style="61" customWidth="1"/>
    <col min="4116" max="4120" width="3.19921875" style="61" customWidth="1"/>
    <col min="4121" max="4121" width="2.5" style="61" customWidth="1"/>
    <col min="4122" max="4123" width="3.09765625" style="61" customWidth="1"/>
    <col min="4124" max="4124" width="7.19921875" style="61" customWidth="1"/>
    <col min="4125" max="4352" width="3.09765625" style="61"/>
    <col min="4353" max="4353" width="2.69921875" style="61" customWidth="1"/>
    <col min="4354" max="4357" width="3.09765625" style="61" customWidth="1"/>
    <col min="4358" max="4358" width="5.19921875" style="61" customWidth="1"/>
    <col min="4359" max="4359" width="2.19921875" style="61" customWidth="1"/>
    <col min="4360" max="4365" width="3.09765625" style="61" customWidth="1"/>
    <col min="4366" max="4366" width="4.69921875" style="61" customWidth="1"/>
    <col min="4367" max="4369" width="3.09765625" style="61" customWidth="1"/>
    <col min="4370" max="4371" width="2.69921875" style="61" customWidth="1"/>
    <col min="4372" max="4376" width="3.19921875" style="61" customWidth="1"/>
    <col min="4377" max="4377" width="2.5" style="61" customWidth="1"/>
    <col min="4378" max="4379" width="3.09765625" style="61" customWidth="1"/>
    <col min="4380" max="4380" width="7.19921875" style="61" customWidth="1"/>
    <col min="4381" max="4608" width="3.09765625" style="61"/>
    <col min="4609" max="4609" width="2.69921875" style="61" customWidth="1"/>
    <col min="4610" max="4613" width="3.09765625" style="61" customWidth="1"/>
    <col min="4614" max="4614" width="5.19921875" style="61" customWidth="1"/>
    <col min="4615" max="4615" width="2.19921875" style="61" customWidth="1"/>
    <col min="4616" max="4621" width="3.09765625" style="61" customWidth="1"/>
    <col min="4622" max="4622" width="4.69921875" style="61" customWidth="1"/>
    <col min="4623" max="4625" width="3.09765625" style="61" customWidth="1"/>
    <col min="4626" max="4627" width="2.69921875" style="61" customWidth="1"/>
    <col min="4628" max="4632" width="3.19921875" style="61" customWidth="1"/>
    <col min="4633" max="4633" width="2.5" style="61" customWidth="1"/>
    <col min="4634" max="4635" width="3.09765625" style="61" customWidth="1"/>
    <col min="4636" max="4636" width="7.19921875" style="61" customWidth="1"/>
    <col min="4637" max="4864" width="3.09765625" style="61"/>
    <col min="4865" max="4865" width="2.69921875" style="61" customWidth="1"/>
    <col min="4866" max="4869" width="3.09765625" style="61" customWidth="1"/>
    <col min="4870" max="4870" width="5.19921875" style="61" customWidth="1"/>
    <col min="4871" max="4871" width="2.19921875" style="61" customWidth="1"/>
    <col min="4872" max="4877" width="3.09765625" style="61" customWidth="1"/>
    <col min="4878" max="4878" width="4.69921875" style="61" customWidth="1"/>
    <col min="4879" max="4881" width="3.09765625" style="61" customWidth="1"/>
    <col min="4882" max="4883" width="2.69921875" style="61" customWidth="1"/>
    <col min="4884" max="4888" width="3.19921875" style="61" customWidth="1"/>
    <col min="4889" max="4889" width="2.5" style="61" customWidth="1"/>
    <col min="4890" max="4891" width="3.09765625" style="61" customWidth="1"/>
    <col min="4892" max="4892" width="7.19921875" style="61" customWidth="1"/>
    <col min="4893" max="5120" width="3.09765625" style="61"/>
    <col min="5121" max="5121" width="2.69921875" style="61" customWidth="1"/>
    <col min="5122" max="5125" width="3.09765625" style="61" customWidth="1"/>
    <col min="5126" max="5126" width="5.19921875" style="61" customWidth="1"/>
    <col min="5127" max="5127" width="2.19921875" style="61" customWidth="1"/>
    <col min="5128" max="5133" width="3.09765625" style="61" customWidth="1"/>
    <col min="5134" max="5134" width="4.69921875" style="61" customWidth="1"/>
    <col min="5135" max="5137" width="3.09765625" style="61" customWidth="1"/>
    <col min="5138" max="5139" width="2.69921875" style="61" customWidth="1"/>
    <col min="5140" max="5144" width="3.19921875" style="61" customWidth="1"/>
    <col min="5145" max="5145" width="2.5" style="61" customWidth="1"/>
    <col min="5146" max="5147" width="3.09765625" style="61" customWidth="1"/>
    <col min="5148" max="5148" width="7.19921875" style="61" customWidth="1"/>
    <col min="5149" max="5376" width="3.09765625" style="61"/>
    <col min="5377" max="5377" width="2.69921875" style="61" customWidth="1"/>
    <col min="5378" max="5381" width="3.09765625" style="61" customWidth="1"/>
    <col min="5382" max="5382" width="5.19921875" style="61" customWidth="1"/>
    <col min="5383" max="5383" width="2.19921875" style="61" customWidth="1"/>
    <col min="5384" max="5389" width="3.09765625" style="61" customWidth="1"/>
    <col min="5390" max="5390" width="4.69921875" style="61" customWidth="1"/>
    <col min="5391" max="5393" width="3.09765625" style="61" customWidth="1"/>
    <col min="5394" max="5395" width="2.69921875" style="61" customWidth="1"/>
    <col min="5396" max="5400" width="3.19921875" style="61" customWidth="1"/>
    <col min="5401" max="5401" width="2.5" style="61" customWidth="1"/>
    <col min="5402" max="5403" width="3.09765625" style="61" customWidth="1"/>
    <col min="5404" max="5404" width="7.19921875" style="61" customWidth="1"/>
    <col min="5405" max="5632" width="3.09765625" style="61"/>
    <col min="5633" max="5633" width="2.69921875" style="61" customWidth="1"/>
    <col min="5634" max="5637" width="3.09765625" style="61" customWidth="1"/>
    <col min="5638" max="5638" width="5.19921875" style="61" customWidth="1"/>
    <col min="5639" max="5639" width="2.19921875" style="61" customWidth="1"/>
    <col min="5640" max="5645" width="3.09765625" style="61" customWidth="1"/>
    <col min="5646" max="5646" width="4.69921875" style="61" customWidth="1"/>
    <col min="5647" max="5649" width="3.09765625" style="61" customWidth="1"/>
    <col min="5650" max="5651" width="2.69921875" style="61" customWidth="1"/>
    <col min="5652" max="5656" width="3.19921875" style="61" customWidth="1"/>
    <col min="5657" max="5657" width="2.5" style="61" customWidth="1"/>
    <col min="5658" max="5659" width="3.09765625" style="61" customWidth="1"/>
    <col min="5660" max="5660" width="7.19921875" style="61" customWidth="1"/>
    <col min="5661" max="5888" width="3.09765625" style="61"/>
    <col min="5889" max="5889" width="2.69921875" style="61" customWidth="1"/>
    <col min="5890" max="5893" width="3.09765625" style="61" customWidth="1"/>
    <col min="5894" max="5894" width="5.19921875" style="61" customWidth="1"/>
    <col min="5895" max="5895" width="2.19921875" style="61" customWidth="1"/>
    <col min="5896" max="5901" width="3.09765625" style="61" customWidth="1"/>
    <col min="5902" max="5902" width="4.69921875" style="61" customWidth="1"/>
    <col min="5903" max="5905" width="3.09765625" style="61" customWidth="1"/>
    <col min="5906" max="5907" width="2.69921875" style="61" customWidth="1"/>
    <col min="5908" max="5912" width="3.19921875" style="61" customWidth="1"/>
    <col min="5913" max="5913" width="2.5" style="61" customWidth="1"/>
    <col min="5914" max="5915" width="3.09765625" style="61" customWidth="1"/>
    <col min="5916" max="5916" width="7.19921875" style="61" customWidth="1"/>
    <col min="5917" max="6144" width="3.09765625" style="61"/>
    <col min="6145" max="6145" width="2.69921875" style="61" customWidth="1"/>
    <col min="6146" max="6149" width="3.09765625" style="61" customWidth="1"/>
    <col min="6150" max="6150" width="5.19921875" style="61" customWidth="1"/>
    <col min="6151" max="6151" width="2.19921875" style="61" customWidth="1"/>
    <col min="6152" max="6157" width="3.09765625" style="61" customWidth="1"/>
    <col min="6158" max="6158" width="4.69921875" style="61" customWidth="1"/>
    <col min="6159" max="6161" width="3.09765625" style="61" customWidth="1"/>
    <col min="6162" max="6163" width="2.69921875" style="61" customWidth="1"/>
    <col min="6164" max="6168" width="3.19921875" style="61" customWidth="1"/>
    <col min="6169" max="6169" width="2.5" style="61" customWidth="1"/>
    <col min="6170" max="6171" width="3.09765625" style="61" customWidth="1"/>
    <col min="6172" max="6172" width="7.19921875" style="61" customWidth="1"/>
    <col min="6173" max="6400" width="3.09765625" style="61"/>
    <col min="6401" max="6401" width="2.69921875" style="61" customWidth="1"/>
    <col min="6402" max="6405" width="3.09765625" style="61" customWidth="1"/>
    <col min="6406" max="6406" width="5.19921875" style="61" customWidth="1"/>
    <col min="6407" max="6407" width="2.19921875" style="61" customWidth="1"/>
    <col min="6408" max="6413" width="3.09765625" style="61" customWidth="1"/>
    <col min="6414" max="6414" width="4.69921875" style="61" customWidth="1"/>
    <col min="6415" max="6417" width="3.09765625" style="61" customWidth="1"/>
    <col min="6418" max="6419" width="2.69921875" style="61" customWidth="1"/>
    <col min="6420" max="6424" width="3.19921875" style="61" customWidth="1"/>
    <col min="6425" max="6425" width="2.5" style="61" customWidth="1"/>
    <col min="6426" max="6427" width="3.09765625" style="61" customWidth="1"/>
    <col min="6428" max="6428" width="7.19921875" style="61" customWidth="1"/>
    <col min="6429" max="6656" width="3.09765625" style="61"/>
    <col min="6657" max="6657" width="2.69921875" style="61" customWidth="1"/>
    <col min="6658" max="6661" width="3.09765625" style="61" customWidth="1"/>
    <col min="6662" max="6662" width="5.19921875" style="61" customWidth="1"/>
    <col min="6663" max="6663" width="2.19921875" style="61" customWidth="1"/>
    <col min="6664" max="6669" width="3.09765625" style="61" customWidth="1"/>
    <col min="6670" max="6670" width="4.69921875" style="61" customWidth="1"/>
    <col min="6671" max="6673" width="3.09765625" style="61" customWidth="1"/>
    <col min="6674" max="6675" width="2.69921875" style="61" customWidth="1"/>
    <col min="6676" max="6680" width="3.19921875" style="61" customWidth="1"/>
    <col min="6681" max="6681" width="2.5" style="61" customWidth="1"/>
    <col min="6682" max="6683" width="3.09765625" style="61" customWidth="1"/>
    <col min="6684" max="6684" width="7.19921875" style="61" customWidth="1"/>
    <col min="6685" max="6912" width="3.09765625" style="61"/>
    <col min="6913" max="6913" width="2.69921875" style="61" customWidth="1"/>
    <col min="6914" max="6917" width="3.09765625" style="61" customWidth="1"/>
    <col min="6918" max="6918" width="5.19921875" style="61" customWidth="1"/>
    <col min="6919" max="6919" width="2.19921875" style="61" customWidth="1"/>
    <col min="6920" max="6925" width="3.09765625" style="61" customWidth="1"/>
    <col min="6926" max="6926" width="4.69921875" style="61" customWidth="1"/>
    <col min="6927" max="6929" width="3.09765625" style="61" customWidth="1"/>
    <col min="6930" max="6931" width="2.69921875" style="61" customWidth="1"/>
    <col min="6932" max="6936" width="3.19921875" style="61" customWidth="1"/>
    <col min="6937" max="6937" width="2.5" style="61" customWidth="1"/>
    <col min="6938" max="6939" width="3.09765625" style="61" customWidth="1"/>
    <col min="6940" max="6940" width="7.19921875" style="61" customWidth="1"/>
    <col min="6941" max="7168" width="3.09765625" style="61"/>
    <col min="7169" max="7169" width="2.69921875" style="61" customWidth="1"/>
    <col min="7170" max="7173" width="3.09765625" style="61" customWidth="1"/>
    <col min="7174" max="7174" width="5.19921875" style="61" customWidth="1"/>
    <col min="7175" max="7175" width="2.19921875" style="61" customWidth="1"/>
    <col min="7176" max="7181" width="3.09765625" style="61" customWidth="1"/>
    <col min="7182" max="7182" width="4.69921875" style="61" customWidth="1"/>
    <col min="7183" max="7185" width="3.09765625" style="61" customWidth="1"/>
    <col min="7186" max="7187" width="2.69921875" style="61" customWidth="1"/>
    <col min="7188" max="7192" width="3.19921875" style="61" customWidth="1"/>
    <col min="7193" max="7193" width="2.5" style="61" customWidth="1"/>
    <col min="7194" max="7195" width="3.09765625" style="61" customWidth="1"/>
    <col min="7196" max="7196" width="7.19921875" style="61" customWidth="1"/>
    <col min="7197" max="7424" width="3.09765625" style="61"/>
    <col min="7425" max="7425" width="2.69921875" style="61" customWidth="1"/>
    <col min="7426" max="7429" width="3.09765625" style="61" customWidth="1"/>
    <col min="7430" max="7430" width="5.19921875" style="61" customWidth="1"/>
    <col min="7431" max="7431" width="2.19921875" style="61" customWidth="1"/>
    <col min="7432" max="7437" width="3.09765625" style="61" customWidth="1"/>
    <col min="7438" max="7438" width="4.69921875" style="61" customWidth="1"/>
    <col min="7439" max="7441" width="3.09765625" style="61" customWidth="1"/>
    <col min="7442" max="7443" width="2.69921875" style="61" customWidth="1"/>
    <col min="7444" max="7448" width="3.19921875" style="61" customWidth="1"/>
    <col min="7449" max="7449" width="2.5" style="61" customWidth="1"/>
    <col min="7450" max="7451" width="3.09765625" style="61" customWidth="1"/>
    <col min="7452" max="7452" width="7.19921875" style="61" customWidth="1"/>
    <col min="7453" max="7680" width="3.09765625" style="61"/>
    <col min="7681" max="7681" width="2.69921875" style="61" customWidth="1"/>
    <col min="7682" max="7685" width="3.09765625" style="61" customWidth="1"/>
    <col min="7686" max="7686" width="5.19921875" style="61" customWidth="1"/>
    <col min="7687" max="7687" width="2.19921875" style="61" customWidth="1"/>
    <col min="7688" max="7693" width="3.09765625" style="61" customWidth="1"/>
    <col min="7694" max="7694" width="4.69921875" style="61" customWidth="1"/>
    <col min="7695" max="7697" width="3.09765625" style="61" customWidth="1"/>
    <col min="7698" max="7699" width="2.69921875" style="61" customWidth="1"/>
    <col min="7700" max="7704" width="3.19921875" style="61" customWidth="1"/>
    <col min="7705" max="7705" width="2.5" style="61" customWidth="1"/>
    <col min="7706" max="7707" width="3.09765625" style="61" customWidth="1"/>
    <col min="7708" max="7708" width="7.19921875" style="61" customWidth="1"/>
    <col min="7709" max="7936" width="3.09765625" style="61"/>
    <col min="7937" max="7937" width="2.69921875" style="61" customWidth="1"/>
    <col min="7938" max="7941" width="3.09765625" style="61" customWidth="1"/>
    <col min="7942" max="7942" width="5.19921875" style="61" customWidth="1"/>
    <col min="7943" max="7943" width="2.19921875" style="61" customWidth="1"/>
    <col min="7944" max="7949" width="3.09765625" style="61" customWidth="1"/>
    <col min="7950" max="7950" width="4.69921875" style="61" customWidth="1"/>
    <col min="7951" max="7953" width="3.09765625" style="61" customWidth="1"/>
    <col min="7954" max="7955" width="2.69921875" style="61" customWidth="1"/>
    <col min="7956" max="7960" width="3.19921875" style="61" customWidth="1"/>
    <col min="7961" max="7961" width="2.5" style="61" customWidth="1"/>
    <col min="7962" max="7963" width="3.09765625" style="61" customWidth="1"/>
    <col min="7964" max="7964" width="7.19921875" style="61" customWidth="1"/>
    <col min="7965" max="8192" width="3.09765625" style="61"/>
    <col min="8193" max="8193" width="2.69921875" style="61" customWidth="1"/>
    <col min="8194" max="8197" width="3.09765625" style="61" customWidth="1"/>
    <col min="8198" max="8198" width="5.19921875" style="61" customWidth="1"/>
    <col min="8199" max="8199" width="2.19921875" style="61" customWidth="1"/>
    <col min="8200" max="8205" width="3.09765625" style="61" customWidth="1"/>
    <col min="8206" max="8206" width="4.69921875" style="61" customWidth="1"/>
    <col min="8207" max="8209" width="3.09765625" style="61" customWidth="1"/>
    <col min="8210" max="8211" width="2.69921875" style="61" customWidth="1"/>
    <col min="8212" max="8216" width="3.19921875" style="61" customWidth="1"/>
    <col min="8217" max="8217" width="2.5" style="61" customWidth="1"/>
    <col min="8218" max="8219" width="3.09765625" style="61" customWidth="1"/>
    <col min="8220" max="8220" width="7.19921875" style="61" customWidth="1"/>
    <col min="8221" max="8448" width="3.09765625" style="61"/>
    <col min="8449" max="8449" width="2.69921875" style="61" customWidth="1"/>
    <col min="8450" max="8453" width="3.09765625" style="61" customWidth="1"/>
    <col min="8454" max="8454" width="5.19921875" style="61" customWidth="1"/>
    <col min="8455" max="8455" width="2.19921875" style="61" customWidth="1"/>
    <col min="8456" max="8461" width="3.09765625" style="61" customWidth="1"/>
    <col min="8462" max="8462" width="4.69921875" style="61" customWidth="1"/>
    <col min="8463" max="8465" width="3.09765625" style="61" customWidth="1"/>
    <col min="8466" max="8467" width="2.69921875" style="61" customWidth="1"/>
    <col min="8468" max="8472" width="3.19921875" style="61" customWidth="1"/>
    <col min="8473" max="8473" width="2.5" style="61" customWidth="1"/>
    <col min="8474" max="8475" width="3.09765625" style="61" customWidth="1"/>
    <col min="8476" max="8476" width="7.19921875" style="61" customWidth="1"/>
    <col min="8477" max="8704" width="3.09765625" style="61"/>
    <col min="8705" max="8705" width="2.69921875" style="61" customWidth="1"/>
    <col min="8706" max="8709" width="3.09765625" style="61" customWidth="1"/>
    <col min="8710" max="8710" width="5.19921875" style="61" customWidth="1"/>
    <col min="8711" max="8711" width="2.19921875" style="61" customWidth="1"/>
    <col min="8712" max="8717" width="3.09765625" style="61" customWidth="1"/>
    <col min="8718" max="8718" width="4.69921875" style="61" customWidth="1"/>
    <col min="8719" max="8721" width="3.09765625" style="61" customWidth="1"/>
    <col min="8722" max="8723" width="2.69921875" style="61" customWidth="1"/>
    <col min="8724" max="8728" width="3.19921875" style="61" customWidth="1"/>
    <col min="8729" max="8729" width="2.5" style="61" customWidth="1"/>
    <col min="8730" max="8731" width="3.09765625" style="61" customWidth="1"/>
    <col min="8732" max="8732" width="7.19921875" style="61" customWidth="1"/>
    <col min="8733" max="8960" width="3.09765625" style="61"/>
    <col min="8961" max="8961" width="2.69921875" style="61" customWidth="1"/>
    <col min="8962" max="8965" width="3.09765625" style="61" customWidth="1"/>
    <col min="8966" max="8966" width="5.19921875" style="61" customWidth="1"/>
    <col min="8967" max="8967" width="2.19921875" style="61" customWidth="1"/>
    <col min="8968" max="8973" width="3.09765625" style="61" customWidth="1"/>
    <col min="8974" max="8974" width="4.69921875" style="61" customWidth="1"/>
    <col min="8975" max="8977" width="3.09765625" style="61" customWidth="1"/>
    <col min="8978" max="8979" width="2.69921875" style="61" customWidth="1"/>
    <col min="8980" max="8984" width="3.19921875" style="61" customWidth="1"/>
    <col min="8985" max="8985" width="2.5" style="61" customWidth="1"/>
    <col min="8986" max="8987" width="3.09765625" style="61" customWidth="1"/>
    <col min="8988" max="8988" width="7.19921875" style="61" customWidth="1"/>
    <col min="8989" max="9216" width="3.09765625" style="61"/>
    <col min="9217" max="9217" width="2.69921875" style="61" customWidth="1"/>
    <col min="9218" max="9221" width="3.09765625" style="61" customWidth="1"/>
    <col min="9222" max="9222" width="5.19921875" style="61" customWidth="1"/>
    <col min="9223" max="9223" width="2.19921875" style="61" customWidth="1"/>
    <col min="9224" max="9229" width="3.09765625" style="61" customWidth="1"/>
    <col min="9230" max="9230" width="4.69921875" style="61" customWidth="1"/>
    <col min="9231" max="9233" width="3.09765625" style="61" customWidth="1"/>
    <col min="9234" max="9235" width="2.69921875" style="61" customWidth="1"/>
    <col min="9236" max="9240" width="3.19921875" style="61" customWidth="1"/>
    <col min="9241" max="9241" width="2.5" style="61" customWidth="1"/>
    <col min="9242" max="9243" width="3.09765625" style="61" customWidth="1"/>
    <col min="9244" max="9244" width="7.19921875" style="61" customWidth="1"/>
    <col min="9245" max="9472" width="3.09765625" style="61"/>
    <col min="9473" max="9473" width="2.69921875" style="61" customWidth="1"/>
    <col min="9474" max="9477" width="3.09765625" style="61" customWidth="1"/>
    <col min="9478" max="9478" width="5.19921875" style="61" customWidth="1"/>
    <col min="9479" max="9479" width="2.19921875" style="61" customWidth="1"/>
    <col min="9480" max="9485" width="3.09765625" style="61" customWidth="1"/>
    <col min="9486" max="9486" width="4.69921875" style="61" customWidth="1"/>
    <col min="9487" max="9489" width="3.09765625" style="61" customWidth="1"/>
    <col min="9490" max="9491" width="2.69921875" style="61" customWidth="1"/>
    <col min="9492" max="9496" width="3.19921875" style="61" customWidth="1"/>
    <col min="9497" max="9497" width="2.5" style="61" customWidth="1"/>
    <col min="9498" max="9499" width="3.09765625" style="61" customWidth="1"/>
    <col min="9500" max="9500" width="7.19921875" style="61" customWidth="1"/>
    <col min="9501" max="9728" width="3.09765625" style="61"/>
    <col min="9729" max="9729" width="2.69921875" style="61" customWidth="1"/>
    <col min="9730" max="9733" width="3.09765625" style="61" customWidth="1"/>
    <col min="9734" max="9734" width="5.19921875" style="61" customWidth="1"/>
    <col min="9735" max="9735" width="2.19921875" style="61" customWidth="1"/>
    <col min="9736" max="9741" width="3.09765625" style="61" customWidth="1"/>
    <col min="9742" max="9742" width="4.69921875" style="61" customWidth="1"/>
    <col min="9743" max="9745" width="3.09765625" style="61" customWidth="1"/>
    <col min="9746" max="9747" width="2.69921875" style="61" customWidth="1"/>
    <col min="9748" max="9752" width="3.19921875" style="61" customWidth="1"/>
    <col min="9753" max="9753" width="2.5" style="61" customWidth="1"/>
    <col min="9754" max="9755" width="3.09765625" style="61" customWidth="1"/>
    <col min="9756" max="9756" width="7.19921875" style="61" customWidth="1"/>
    <col min="9757" max="9984" width="3.09765625" style="61"/>
    <col min="9985" max="9985" width="2.69921875" style="61" customWidth="1"/>
    <col min="9986" max="9989" width="3.09765625" style="61" customWidth="1"/>
    <col min="9990" max="9990" width="5.19921875" style="61" customWidth="1"/>
    <col min="9991" max="9991" width="2.19921875" style="61" customWidth="1"/>
    <col min="9992" max="9997" width="3.09765625" style="61" customWidth="1"/>
    <col min="9998" max="9998" width="4.69921875" style="61" customWidth="1"/>
    <col min="9999" max="10001" width="3.09765625" style="61" customWidth="1"/>
    <col min="10002" max="10003" width="2.69921875" style="61" customWidth="1"/>
    <col min="10004" max="10008" width="3.19921875" style="61" customWidth="1"/>
    <col min="10009" max="10009" width="2.5" style="61" customWidth="1"/>
    <col min="10010" max="10011" width="3.09765625" style="61" customWidth="1"/>
    <col min="10012" max="10012" width="7.19921875" style="61" customWidth="1"/>
    <col min="10013" max="10240" width="3.09765625" style="61"/>
    <col min="10241" max="10241" width="2.69921875" style="61" customWidth="1"/>
    <col min="10242" max="10245" width="3.09765625" style="61" customWidth="1"/>
    <col min="10246" max="10246" width="5.19921875" style="61" customWidth="1"/>
    <col min="10247" max="10247" width="2.19921875" style="61" customWidth="1"/>
    <col min="10248" max="10253" width="3.09765625" style="61" customWidth="1"/>
    <col min="10254" max="10254" width="4.69921875" style="61" customWidth="1"/>
    <col min="10255" max="10257" width="3.09765625" style="61" customWidth="1"/>
    <col min="10258" max="10259" width="2.69921875" style="61" customWidth="1"/>
    <col min="10260" max="10264" width="3.19921875" style="61" customWidth="1"/>
    <col min="10265" max="10265" width="2.5" style="61" customWidth="1"/>
    <col min="10266" max="10267" width="3.09765625" style="61" customWidth="1"/>
    <col min="10268" max="10268" width="7.19921875" style="61" customWidth="1"/>
    <col min="10269" max="10496" width="3.09765625" style="61"/>
    <col min="10497" max="10497" width="2.69921875" style="61" customWidth="1"/>
    <col min="10498" max="10501" width="3.09765625" style="61" customWidth="1"/>
    <col min="10502" max="10502" width="5.19921875" style="61" customWidth="1"/>
    <col min="10503" max="10503" width="2.19921875" style="61" customWidth="1"/>
    <col min="10504" max="10509" width="3.09765625" style="61" customWidth="1"/>
    <col min="10510" max="10510" width="4.69921875" style="61" customWidth="1"/>
    <col min="10511" max="10513" width="3.09765625" style="61" customWidth="1"/>
    <col min="10514" max="10515" width="2.69921875" style="61" customWidth="1"/>
    <col min="10516" max="10520" width="3.19921875" style="61" customWidth="1"/>
    <col min="10521" max="10521" width="2.5" style="61" customWidth="1"/>
    <col min="10522" max="10523" width="3.09765625" style="61" customWidth="1"/>
    <col min="10524" max="10524" width="7.19921875" style="61" customWidth="1"/>
    <col min="10525" max="10752" width="3.09765625" style="61"/>
    <col min="10753" max="10753" width="2.69921875" style="61" customWidth="1"/>
    <col min="10754" max="10757" width="3.09765625" style="61" customWidth="1"/>
    <col min="10758" max="10758" width="5.19921875" style="61" customWidth="1"/>
    <col min="10759" max="10759" width="2.19921875" style="61" customWidth="1"/>
    <col min="10760" max="10765" width="3.09765625" style="61" customWidth="1"/>
    <col min="10766" max="10766" width="4.69921875" style="61" customWidth="1"/>
    <col min="10767" max="10769" width="3.09765625" style="61" customWidth="1"/>
    <col min="10770" max="10771" width="2.69921875" style="61" customWidth="1"/>
    <col min="10772" max="10776" width="3.19921875" style="61" customWidth="1"/>
    <col min="10777" max="10777" width="2.5" style="61" customWidth="1"/>
    <col min="10778" max="10779" width="3.09765625" style="61" customWidth="1"/>
    <col min="10780" max="10780" width="7.19921875" style="61" customWidth="1"/>
    <col min="10781" max="11008" width="3.09765625" style="61"/>
    <col min="11009" max="11009" width="2.69921875" style="61" customWidth="1"/>
    <col min="11010" max="11013" width="3.09765625" style="61" customWidth="1"/>
    <col min="11014" max="11014" width="5.19921875" style="61" customWidth="1"/>
    <col min="11015" max="11015" width="2.19921875" style="61" customWidth="1"/>
    <col min="11016" max="11021" width="3.09765625" style="61" customWidth="1"/>
    <col min="11022" max="11022" width="4.69921875" style="61" customWidth="1"/>
    <col min="11023" max="11025" width="3.09765625" style="61" customWidth="1"/>
    <col min="11026" max="11027" width="2.69921875" style="61" customWidth="1"/>
    <col min="11028" max="11032" width="3.19921875" style="61" customWidth="1"/>
    <col min="11033" max="11033" width="2.5" style="61" customWidth="1"/>
    <col min="11034" max="11035" width="3.09765625" style="61" customWidth="1"/>
    <col min="11036" max="11036" width="7.19921875" style="61" customWidth="1"/>
    <col min="11037" max="11264" width="3.09765625" style="61"/>
    <col min="11265" max="11265" width="2.69921875" style="61" customWidth="1"/>
    <col min="11266" max="11269" width="3.09765625" style="61" customWidth="1"/>
    <col min="11270" max="11270" width="5.19921875" style="61" customWidth="1"/>
    <col min="11271" max="11271" width="2.19921875" style="61" customWidth="1"/>
    <col min="11272" max="11277" width="3.09765625" style="61" customWidth="1"/>
    <col min="11278" max="11278" width="4.69921875" style="61" customWidth="1"/>
    <col min="11279" max="11281" width="3.09765625" style="61" customWidth="1"/>
    <col min="11282" max="11283" width="2.69921875" style="61" customWidth="1"/>
    <col min="11284" max="11288" width="3.19921875" style="61" customWidth="1"/>
    <col min="11289" max="11289" width="2.5" style="61" customWidth="1"/>
    <col min="11290" max="11291" width="3.09765625" style="61" customWidth="1"/>
    <col min="11292" max="11292" width="7.19921875" style="61" customWidth="1"/>
    <col min="11293" max="11520" width="3.09765625" style="61"/>
    <col min="11521" max="11521" width="2.69921875" style="61" customWidth="1"/>
    <col min="11522" max="11525" width="3.09765625" style="61" customWidth="1"/>
    <col min="11526" max="11526" width="5.19921875" style="61" customWidth="1"/>
    <col min="11527" max="11527" width="2.19921875" style="61" customWidth="1"/>
    <col min="11528" max="11533" width="3.09765625" style="61" customWidth="1"/>
    <col min="11534" max="11534" width="4.69921875" style="61" customWidth="1"/>
    <col min="11535" max="11537" width="3.09765625" style="61" customWidth="1"/>
    <col min="11538" max="11539" width="2.69921875" style="61" customWidth="1"/>
    <col min="11540" max="11544" width="3.19921875" style="61" customWidth="1"/>
    <col min="11545" max="11545" width="2.5" style="61" customWidth="1"/>
    <col min="11546" max="11547" width="3.09765625" style="61" customWidth="1"/>
    <col min="11548" max="11548" width="7.19921875" style="61" customWidth="1"/>
    <col min="11549" max="11776" width="3.09765625" style="61"/>
    <col min="11777" max="11777" width="2.69921875" style="61" customWidth="1"/>
    <col min="11778" max="11781" width="3.09765625" style="61" customWidth="1"/>
    <col min="11782" max="11782" width="5.19921875" style="61" customWidth="1"/>
    <col min="11783" max="11783" width="2.19921875" style="61" customWidth="1"/>
    <col min="11784" max="11789" width="3.09765625" style="61" customWidth="1"/>
    <col min="11790" max="11790" width="4.69921875" style="61" customWidth="1"/>
    <col min="11791" max="11793" width="3.09765625" style="61" customWidth="1"/>
    <col min="11794" max="11795" width="2.69921875" style="61" customWidth="1"/>
    <col min="11796" max="11800" width="3.19921875" style="61" customWidth="1"/>
    <col min="11801" max="11801" width="2.5" style="61" customWidth="1"/>
    <col min="11802" max="11803" width="3.09765625" style="61" customWidth="1"/>
    <col min="11804" max="11804" width="7.19921875" style="61" customWidth="1"/>
    <col min="11805" max="12032" width="3.09765625" style="61"/>
    <col min="12033" max="12033" width="2.69921875" style="61" customWidth="1"/>
    <col min="12034" max="12037" width="3.09765625" style="61" customWidth="1"/>
    <col min="12038" max="12038" width="5.19921875" style="61" customWidth="1"/>
    <col min="12039" max="12039" width="2.19921875" style="61" customWidth="1"/>
    <col min="12040" max="12045" width="3.09765625" style="61" customWidth="1"/>
    <col min="12046" max="12046" width="4.69921875" style="61" customWidth="1"/>
    <col min="12047" max="12049" width="3.09765625" style="61" customWidth="1"/>
    <col min="12050" max="12051" width="2.69921875" style="61" customWidth="1"/>
    <col min="12052" max="12056" width="3.19921875" style="61" customWidth="1"/>
    <col min="12057" max="12057" width="2.5" style="61" customWidth="1"/>
    <col min="12058" max="12059" width="3.09765625" style="61" customWidth="1"/>
    <col min="12060" max="12060" width="7.19921875" style="61" customWidth="1"/>
    <col min="12061" max="12288" width="3.09765625" style="61"/>
    <col min="12289" max="12289" width="2.69921875" style="61" customWidth="1"/>
    <col min="12290" max="12293" width="3.09765625" style="61" customWidth="1"/>
    <col min="12294" max="12294" width="5.19921875" style="61" customWidth="1"/>
    <col min="12295" max="12295" width="2.19921875" style="61" customWidth="1"/>
    <col min="12296" max="12301" width="3.09765625" style="61" customWidth="1"/>
    <col min="12302" max="12302" width="4.69921875" style="61" customWidth="1"/>
    <col min="12303" max="12305" width="3.09765625" style="61" customWidth="1"/>
    <col min="12306" max="12307" width="2.69921875" style="61" customWidth="1"/>
    <col min="12308" max="12312" width="3.19921875" style="61" customWidth="1"/>
    <col min="12313" max="12313" width="2.5" style="61" customWidth="1"/>
    <col min="12314" max="12315" width="3.09765625" style="61" customWidth="1"/>
    <col min="12316" max="12316" width="7.19921875" style="61" customWidth="1"/>
    <col min="12317" max="12544" width="3.09765625" style="61"/>
    <col min="12545" max="12545" width="2.69921875" style="61" customWidth="1"/>
    <col min="12546" max="12549" width="3.09765625" style="61" customWidth="1"/>
    <col min="12550" max="12550" width="5.19921875" style="61" customWidth="1"/>
    <col min="12551" max="12551" width="2.19921875" style="61" customWidth="1"/>
    <col min="12552" max="12557" width="3.09765625" style="61" customWidth="1"/>
    <col min="12558" max="12558" width="4.69921875" style="61" customWidth="1"/>
    <col min="12559" max="12561" width="3.09765625" style="61" customWidth="1"/>
    <col min="12562" max="12563" width="2.69921875" style="61" customWidth="1"/>
    <col min="12564" max="12568" width="3.19921875" style="61" customWidth="1"/>
    <col min="12569" max="12569" width="2.5" style="61" customWidth="1"/>
    <col min="12570" max="12571" width="3.09765625" style="61" customWidth="1"/>
    <col min="12572" max="12572" width="7.19921875" style="61" customWidth="1"/>
    <col min="12573" max="12800" width="3.09765625" style="61"/>
    <col min="12801" max="12801" width="2.69921875" style="61" customWidth="1"/>
    <col min="12802" max="12805" width="3.09765625" style="61" customWidth="1"/>
    <col min="12806" max="12806" width="5.19921875" style="61" customWidth="1"/>
    <col min="12807" max="12807" width="2.19921875" style="61" customWidth="1"/>
    <col min="12808" max="12813" width="3.09765625" style="61" customWidth="1"/>
    <col min="12814" max="12814" width="4.69921875" style="61" customWidth="1"/>
    <col min="12815" max="12817" width="3.09765625" style="61" customWidth="1"/>
    <col min="12818" max="12819" width="2.69921875" style="61" customWidth="1"/>
    <col min="12820" max="12824" width="3.19921875" style="61" customWidth="1"/>
    <col min="12825" max="12825" width="2.5" style="61" customWidth="1"/>
    <col min="12826" max="12827" width="3.09765625" style="61" customWidth="1"/>
    <col min="12828" max="12828" width="7.19921875" style="61" customWidth="1"/>
    <col min="12829" max="13056" width="3.09765625" style="61"/>
    <col min="13057" max="13057" width="2.69921875" style="61" customWidth="1"/>
    <col min="13058" max="13061" width="3.09765625" style="61" customWidth="1"/>
    <col min="13062" max="13062" width="5.19921875" style="61" customWidth="1"/>
    <col min="13063" max="13063" width="2.19921875" style="61" customWidth="1"/>
    <col min="13064" max="13069" width="3.09765625" style="61" customWidth="1"/>
    <col min="13070" max="13070" width="4.69921875" style="61" customWidth="1"/>
    <col min="13071" max="13073" width="3.09765625" style="61" customWidth="1"/>
    <col min="13074" max="13075" width="2.69921875" style="61" customWidth="1"/>
    <col min="13076" max="13080" width="3.19921875" style="61" customWidth="1"/>
    <col min="13081" max="13081" width="2.5" style="61" customWidth="1"/>
    <col min="13082" max="13083" width="3.09765625" style="61" customWidth="1"/>
    <col min="13084" max="13084" width="7.19921875" style="61" customWidth="1"/>
    <col min="13085" max="13312" width="3.09765625" style="61"/>
    <col min="13313" max="13313" width="2.69921875" style="61" customWidth="1"/>
    <col min="13314" max="13317" width="3.09765625" style="61" customWidth="1"/>
    <col min="13318" max="13318" width="5.19921875" style="61" customWidth="1"/>
    <col min="13319" max="13319" width="2.19921875" style="61" customWidth="1"/>
    <col min="13320" max="13325" width="3.09765625" style="61" customWidth="1"/>
    <col min="13326" max="13326" width="4.69921875" style="61" customWidth="1"/>
    <col min="13327" max="13329" width="3.09765625" style="61" customWidth="1"/>
    <col min="13330" max="13331" width="2.69921875" style="61" customWidth="1"/>
    <col min="13332" max="13336" width="3.19921875" style="61" customWidth="1"/>
    <col min="13337" max="13337" width="2.5" style="61" customWidth="1"/>
    <col min="13338" max="13339" width="3.09765625" style="61" customWidth="1"/>
    <col min="13340" max="13340" width="7.19921875" style="61" customWidth="1"/>
    <col min="13341" max="13568" width="3.09765625" style="61"/>
    <col min="13569" max="13569" width="2.69921875" style="61" customWidth="1"/>
    <col min="13570" max="13573" width="3.09765625" style="61" customWidth="1"/>
    <col min="13574" max="13574" width="5.19921875" style="61" customWidth="1"/>
    <col min="13575" max="13575" width="2.19921875" style="61" customWidth="1"/>
    <col min="13576" max="13581" width="3.09765625" style="61" customWidth="1"/>
    <col min="13582" max="13582" width="4.69921875" style="61" customWidth="1"/>
    <col min="13583" max="13585" width="3.09765625" style="61" customWidth="1"/>
    <col min="13586" max="13587" width="2.69921875" style="61" customWidth="1"/>
    <col min="13588" max="13592" width="3.19921875" style="61" customWidth="1"/>
    <col min="13593" max="13593" width="2.5" style="61" customWidth="1"/>
    <col min="13594" max="13595" width="3.09765625" style="61" customWidth="1"/>
    <col min="13596" max="13596" width="7.19921875" style="61" customWidth="1"/>
    <col min="13597" max="13824" width="3.09765625" style="61"/>
    <col min="13825" max="13825" width="2.69921875" style="61" customWidth="1"/>
    <col min="13826" max="13829" width="3.09765625" style="61" customWidth="1"/>
    <col min="13830" max="13830" width="5.19921875" style="61" customWidth="1"/>
    <col min="13831" max="13831" width="2.19921875" style="61" customWidth="1"/>
    <col min="13832" max="13837" width="3.09765625" style="61" customWidth="1"/>
    <col min="13838" max="13838" width="4.69921875" style="61" customWidth="1"/>
    <col min="13839" max="13841" width="3.09765625" style="61" customWidth="1"/>
    <col min="13842" max="13843" width="2.69921875" style="61" customWidth="1"/>
    <col min="13844" max="13848" width="3.19921875" style="61" customWidth="1"/>
    <col min="13849" max="13849" width="2.5" style="61" customWidth="1"/>
    <col min="13850" max="13851" width="3.09765625" style="61" customWidth="1"/>
    <col min="13852" max="13852" width="7.19921875" style="61" customWidth="1"/>
    <col min="13853" max="14080" width="3.09765625" style="61"/>
    <col min="14081" max="14081" width="2.69921875" style="61" customWidth="1"/>
    <col min="14082" max="14085" width="3.09765625" style="61" customWidth="1"/>
    <col min="14086" max="14086" width="5.19921875" style="61" customWidth="1"/>
    <col min="14087" max="14087" width="2.19921875" style="61" customWidth="1"/>
    <col min="14088" max="14093" width="3.09765625" style="61" customWidth="1"/>
    <col min="14094" max="14094" width="4.69921875" style="61" customWidth="1"/>
    <col min="14095" max="14097" width="3.09765625" style="61" customWidth="1"/>
    <col min="14098" max="14099" width="2.69921875" style="61" customWidth="1"/>
    <col min="14100" max="14104" width="3.19921875" style="61" customWidth="1"/>
    <col min="14105" max="14105" width="2.5" style="61" customWidth="1"/>
    <col min="14106" max="14107" width="3.09765625" style="61" customWidth="1"/>
    <col min="14108" max="14108" width="7.19921875" style="61" customWidth="1"/>
    <col min="14109" max="14336" width="3.09765625" style="61"/>
    <col min="14337" max="14337" width="2.69921875" style="61" customWidth="1"/>
    <col min="14338" max="14341" width="3.09765625" style="61" customWidth="1"/>
    <col min="14342" max="14342" width="5.19921875" style="61" customWidth="1"/>
    <col min="14343" max="14343" width="2.19921875" style="61" customWidth="1"/>
    <col min="14344" max="14349" width="3.09765625" style="61" customWidth="1"/>
    <col min="14350" max="14350" width="4.69921875" style="61" customWidth="1"/>
    <col min="14351" max="14353" width="3.09765625" style="61" customWidth="1"/>
    <col min="14354" max="14355" width="2.69921875" style="61" customWidth="1"/>
    <col min="14356" max="14360" width="3.19921875" style="61" customWidth="1"/>
    <col min="14361" max="14361" width="2.5" style="61" customWidth="1"/>
    <col min="14362" max="14363" width="3.09765625" style="61" customWidth="1"/>
    <col min="14364" max="14364" width="7.19921875" style="61" customWidth="1"/>
    <col min="14365" max="14592" width="3.09765625" style="61"/>
    <col min="14593" max="14593" width="2.69921875" style="61" customWidth="1"/>
    <col min="14594" max="14597" width="3.09765625" style="61" customWidth="1"/>
    <col min="14598" max="14598" width="5.19921875" style="61" customWidth="1"/>
    <col min="14599" max="14599" width="2.19921875" style="61" customWidth="1"/>
    <col min="14600" max="14605" width="3.09765625" style="61" customWidth="1"/>
    <col min="14606" max="14606" width="4.69921875" style="61" customWidth="1"/>
    <col min="14607" max="14609" width="3.09765625" style="61" customWidth="1"/>
    <col min="14610" max="14611" width="2.69921875" style="61" customWidth="1"/>
    <col min="14612" max="14616" width="3.19921875" style="61" customWidth="1"/>
    <col min="14617" max="14617" width="2.5" style="61" customWidth="1"/>
    <col min="14618" max="14619" width="3.09765625" style="61" customWidth="1"/>
    <col min="14620" max="14620" width="7.19921875" style="61" customWidth="1"/>
    <col min="14621" max="14848" width="3.09765625" style="61"/>
    <col min="14849" max="14849" width="2.69921875" style="61" customWidth="1"/>
    <col min="14850" max="14853" width="3.09765625" style="61" customWidth="1"/>
    <col min="14854" max="14854" width="5.19921875" style="61" customWidth="1"/>
    <col min="14855" max="14855" width="2.19921875" style="61" customWidth="1"/>
    <col min="14856" max="14861" width="3.09765625" style="61" customWidth="1"/>
    <col min="14862" max="14862" width="4.69921875" style="61" customWidth="1"/>
    <col min="14863" max="14865" width="3.09765625" style="61" customWidth="1"/>
    <col min="14866" max="14867" width="2.69921875" style="61" customWidth="1"/>
    <col min="14868" max="14872" width="3.19921875" style="61" customWidth="1"/>
    <col min="14873" max="14873" width="2.5" style="61" customWidth="1"/>
    <col min="14874" max="14875" width="3.09765625" style="61" customWidth="1"/>
    <col min="14876" max="14876" width="7.19921875" style="61" customWidth="1"/>
    <col min="14877" max="15104" width="3.09765625" style="61"/>
    <col min="15105" max="15105" width="2.69921875" style="61" customWidth="1"/>
    <col min="15106" max="15109" width="3.09765625" style="61" customWidth="1"/>
    <col min="15110" max="15110" width="5.19921875" style="61" customWidth="1"/>
    <col min="15111" max="15111" width="2.19921875" style="61" customWidth="1"/>
    <col min="15112" max="15117" width="3.09765625" style="61" customWidth="1"/>
    <col min="15118" max="15118" width="4.69921875" style="61" customWidth="1"/>
    <col min="15119" max="15121" width="3.09765625" style="61" customWidth="1"/>
    <col min="15122" max="15123" width="2.69921875" style="61" customWidth="1"/>
    <col min="15124" max="15128" width="3.19921875" style="61" customWidth="1"/>
    <col min="15129" max="15129" width="2.5" style="61" customWidth="1"/>
    <col min="15130" max="15131" width="3.09765625" style="61" customWidth="1"/>
    <col min="15132" max="15132" width="7.19921875" style="61" customWidth="1"/>
    <col min="15133" max="15360" width="3.09765625" style="61"/>
    <col min="15361" max="15361" width="2.69921875" style="61" customWidth="1"/>
    <col min="15362" max="15365" width="3.09765625" style="61" customWidth="1"/>
    <col min="15366" max="15366" width="5.19921875" style="61" customWidth="1"/>
    <col min="15367" max="15367" width="2.19921875" style="61" customWidth="1"/>
    <col min="15368" max="15373" width="3.09765625" style="61" customWidth="1"/>
    <col min="15374" max="15374" width="4.69921875" style="61" customWidth="1"/>
    <col min="15375" max="15377" width="3.09765625" style="61" customWidth="1"/>
    <col min="15378" max="15379" width="2.69921875" style="61" customWidth="1"/>
    <col min="15380" max="15384" width="3.19921875" style="61" customWidth="1"/>
    <col min="15385" max="15385" width="2.5" style="61" customWidth="1"/>
    <col min="15386" max="15387" width="3.09765625" style="61" customWidth="1"/>
    <col min="15388" max="15388" width="7.19921875" style="61" customWidth="1"/>
    <col min="15389" max="15616" width="3.09765625" style="61"/>
    <col min="15617" max="15617" width="2.69921875" style="61" customWidth="1"/>
    <col min="15618" max="15621" width="3.09765625" style="61" customWidth="1"/>
    <col min="15622" max="15622" width="5.19921875" style="61" customWidth="1"/>
    <col min="15623" max="15623" width="2.19921875" style="61" customWidth="1"/>
    <col min="15624" max="15629" width="3.09765625" style="61" customWidth="1"/>
    <col min="15630" max="15630" width="4.69921875" style="61" customWidth="1"/>
    <col min="15631" max="15633" width="3.09765625" style="61" customWidth="1"/>
    <col min="15634" max="15635" width="2.69921875" style="61" customWidth="1"/>
    <col min="15636" max="15640" width="3.19921875" style="61" customWidth="1"/>
    <col min="15641" max="15641" width="2.5" style="61" customWidth="1"/>
    <col min="15642" max="15643" width="3.09765625" style="61" customWidth="1"/>
    <col min="15644" max="15644" width="7.19921875" style="61" customWidth="1"/>
    <col min="15645" max="15872" width="3.09765625" style="61"/>
    <col min="15873" max="15873" width="2.69921875" style="61" customWidth="1"/>
    <col min="15874" max="15877" width="3.09765625" style="61" customWidth="1"/>
    <col min="15878" max="15878" width="5.19921875" style="61" customWidth="1"/>
    <col min="15879" max="15879" width="2.19921875" style="61" customWidth="1"/>
    <col min="15880" max="15885" width="3.09765625" style="61" customWidth="1"/>
    <col min="15886" max="15886" width="4.69921875" style="61" customWidth="1"/>
    <col min="15887" max="15889" width="3.09765625" style="61" customWidth="1"/>
    <col min="15890" max="15891" width="2.69921875" style="61" customWidth="1"/>
    <col min="15892" max="15896" width="3.19921875" style="61" customWidth="1"/>
    <col min="15897" max="15897" width="2.5" style="61" customWidth="1"/>
    <col min="15898" max="15899" width="3.09765625" style="61" customWidth="1"/>
    <col min="15900" max="15900" width="7.19921875" style="61" customWidth="1"/>
    <col min="15901" max="16128" width="3.09765625" style="61"/>
    <col min="16129" max="16129" width="2.69921875" style="61" customWidth="1"/>
    <col min="16130" max="16133" width="3.09765625" style="61" customWidth="1"/>
    <col min="16134" max="16134" width="5.19921875" style="61" customWidth="1"/>
    <col min="16135" max="16135" width="2.19921875" style="61" customWidth="1"/>
    <col min="16136" max="16141" width="3.09765625" style="61" customWidth="1"/>
    <col min="16142" max="16142" width="4.69921875" style="61" customWidth="1"/>
    <col min="16143" max="16145" width="3.09765625" style="61" customWidth="1"/>
    <col min="16146" max="16147" width="2.69921875" style="61" customWidth="1"/>
    <col min="16148" max="16152" width="3.19921875" style="61" customWidth="1"/>
    <col min="16153" max="16153" width="2.5" style="61" customWidth="1"/>
    <col min="16154" max="16155" width="3.09765625" style="61" customWidth="1"/>
    <col min="16156" max="16156" width="7.19921875" style="61" customWidth="1"/>
    <col min="16157" max="16384" width="3.09765625" style="61"/>
  </cols>
  <sheetData>
    <row r="1" spans="1:30">
      <c r="A1" s="320"/>
      <c r="B1" s="321"/>
      <c r="C1" s="321"/>
      <c r="D1" s="322"/>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row>
    <row r="2" spans="1:30">
      <c r="A2" s="321" t="s">
        <v>60</v>
      </c>
      <c r="B2" s="321"/>
      <c r="C2" s="321"/>
      <c r="D2" s="322"/>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0">
      <c r="A3" s="321"/>
      <c r="B3" s="321"/>
      <c r="C3" s="321"/>
      <c r="D3" s="322"/>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0">
      <c r="A4" s="320"/>
      <c r="B4" s="321"/>
      <c r="C4" s="321"/>
      <c r="D4" s="322"/>
      <c r="E4" s="321"/>
      <c r="F4" s="321"/>
      <c r="G4" s="321"/>
      <c r="H4" s="321"/>
      <c r="I4" s="321"/>
      <c r="J4" s="321"/>
      <c r="K4" s="321"/>
      <c r="L4" s="321"/>
      <c r="M4" s="321"/>
      <c r="N4" s="321"/>
      <c r="O4" s="321"/>
      <c r="P4" s="321"/>
      <c r="Q4" s="321"/>
      <c r="R4" s="321"/>
      <c r="S4" s="321"/>
      <c r="T4" s="321"/>
      <c r="U4" s="321"/>
      <c r="V4" s="741" t="s">
        <v>38</v>
      </c>
      <c r="W4" s="741"/>
      <c r="X4" s="741"/>
      <c r="Y4" s="741"/>
      <c r="Z4" s="741"/>
      <c r="AA4" s="741"/>
      <c r="AB4" s="741"/>
      <c r="AC4" s="321"/>
      <c r="AD4" s="321"/>
    </row>
    <row r="5" spans="1:30" ht="21" customHeight="1">
      <c r="A5" s="323" t="s">
        <v>61</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1"/>
      <c r="AD5" s="321"/>
    </row>
    <row r="6" spans="1:30">
      <c r="A6" s="320"/>
      <c r="B6" s="321"/>
      <c r="C6" s="321"/>
      <c r="D6" s="322"/>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row>
    <row r="7" spans="1:30">
      <c r="A7" s="324"/>
      <c r="B7" s="325"/>
      <c r="C7" s="325"/>
      <c r="D7" s="326"/>
      <c r="E7" s="325"/>
      <c r="F7" s="327"/>
      <c r="G7" s="325"/>
      <c r="H7" s="325"/>
      <c r="I7" s="325"/>
      <c r="J7" s="325"/>
      <c r="K7" s="325"/>
      <c r="L7" s="325"/>
      <c r="M7" s="325"/>
      <c r="N7" s="325"/>
      <c r="O7" s="325"/>
      <c r="P7" s="325"/>
      <c r="Q7" s="325"/>
      <c r="R7" s="325"/>
      <c r="S7" s="325"/>
      <c r="T7" s="325"/>
      <c r="U7" s="325"/>
      <c r="V7" s="325"/>
      <c r="W7" s="325"/>
      <c r="X7" s="325"/>
      <c r="Y7" s="325"/>
      <c r="Z7" s="325"/>
      <c r="AA7" s="325"/>
      <c r="AB7" s="327"/>
      <c r="AC7" s="321"/>
      <c r="AD7" s="321"/>
    </row>
    <row r="8" spans="1:30">
      <c r="A8" s="328">
        <v>1</v>
      </c>
      <c r="B8" s="329" t="s">
        <v>39</v>
      </c>
      <c r="C8" s="329"/>
      <c r="D8" s="330"/>
      <c r="E8" s="329"/>
      <c r="F8" s="331"/>
      <c r="G8" s="329"/>
      <c r="H8" s="329"/>
      <c r="I8" s="329"/>
      <c r="J8" s="329"/>
      <c r="K8" s="329"/>
      <c r="L8" s="321"/>
      <c r="M8" s="321"/>
      <c r="N8" s="329"/>
      <c r="O8" s="329"/>
      <c r="P8" s="329"/>
      <c r="Q8" s="329"/>
      <c r="R8" s="329"/>
      <c r="S8" s="321"/>
      <c r="T8" s="321"/>
      <c r="U8" s="329"/>
      <c r="V8" s="329"/>
      <c r="W8" s="329"/>
      <c r="X8" s="329"/>
      <c r="Y8" s="329"/>
      <c r="Z8" s="329"/>
      <c r="AA8" s="329"/>
      <c r="AB8" s="331"/>
      <c r="AC8" s="321"/>
      <c r="AD8" s="321"/>
    </row>
    <row r="9" spans="1:30">
      <c r="A9" s="332"/>
      <c r="B9" s="333"/>
      <c r="C9" s="333"/>
      <c r="D9" s="334"/>
      <c r="E9" s="333"/>
      <c r="F9" s="335"/>
      <c r="G9" s="333"/>
      <c r="H9" s="333"/>
      <c r="I9" s="333"/>
      <c r="J9" s="333"/>
      <c r="K9" s="333"/>
      <c r="L9" s="333"/>
      <c r="M9" s="333"/>
      <c r="N9" s="333"/>
      <c r="O9" s="333"/>
      <c r="P9" s="333"/>
      <c r="Q9" s="333"/>
      <c r="R9" s="333"/>
      <c r="S9" s="333"/>
      <c r="T9" s="333"/>
      <c r="U9" s="333"/>
      <c r="V9" s="333"/>
      <c r="W9" s="333"/>
      <c r="X9" s="333"/>
      <c r="Y9" s="333"/>
      <c r="Z9" s="333"/>
      <c r="AA9" s="333"/>
      <c r="AB9" s="335"/>
      <c r="AC9" s="321"/>
      <c r="AD9" s="321"/>
    </row>
    <row r="10" spans="1:30">
      <c r="A10" s="324"/>
      <c r="B10" s="325"/>
      <c r="C10" s="325"/>
      <c r="D10" s="326"/>
      <c r="E10" s="325"/>
      <c r="F10" s="327"/>
      <c r="G10" s="787" t="s">
        <v>377</v>
      </c>
      <c r="H10" s="788"/>
      <c r="I10" s="788"/>
      <c r="J10" s="788"/>
      <c r="K10" s="788"/>
      <c r="L10" s="788"/>
      <c r="M10" s="788"/>
      <c r="N10" s="788"/>
      <c r="O10" s="788"/>
      <c r="P10" s="788"/>
      <c r="Q10" s="788"/>
      <c r="R10" s="788"/>
      <c r="S10" s="788"/>
      <c r="T10" s="788"/>
      <c r="U10" s="788"/>
      <c r="V10" s="788"/>
      <c r="W10" s="788"/>
      <c r="X10" s="788"/>
      <c r="Y10" s="788"/>
      <c r="Z10" s="788"/>
      <c r="AA10" s="788"/>
      <c r="AB10" s="789"/>
      <c r="AC10" s="321"/>
      <c r="AD10" s="321"/>
    </row>
    <row r="11" spans="1:30">
      <c r="A11" s="328">
        <v>2</v>
      </c>
      <c r="B11" s="329" t="s">
        <v>40</v>
      </c>
      <c r="C11" s="329"/>
      <c r="D11" s="330"/>
      <c r="E11" s="329"/>
      <c r="F11" s="331"/>
      <c r="G11" s="790"/>
      <c r="H11" s="791"/>
      <c r="I11" s="791"/>
      <c r="J11" s="791"/>
      <c r="K11" s="791"/>
      <c r="L11" s="791"/>
      <c r="M11" s="791"/>
      <c r="N11" s="791"/>
      <c r="O11" s="791"/>
      <c r="P11" s="791"/>
      <c r="Q11" s="791"/>
      <c r="R11" s="791"/>
      <c r="S11" s="791"/>
      <c r="T11" s="791"/>
      <c r="U11" s="791"/>
      <c r="V11" s="791"/>
      <c r="W11" s="791"/>
      <c r="X11" s="791"/>
      <c r="Y11" s="791"/>
      <c r="Z11" s="791"/>
      <c r="AA11" s="791"/>
      <c r="AB11" s="792"/>
      <c r="AC11" s="321"/>
      <c r="AD11" s="321"/>
    </row>
    <row r="12" spans="1:30">
      <c r="A12" s="332"/>
      <c r="B12" s="333"/>
      <c r="C12" s="333"/>
      <c r="D12" s="334"/>
      <c r="E12" s="333"/>
      <c r="F12" s="335"/>
      <c r="G12" s="793"/>
      <c r="H12" s="794"/>
      <c r="I12" s="794"/>
      <c r="J12" s="794"/>
      <c r="K12" s="794"/>
      <c r="L12" s="794"/>
      <c r="M12" s="794"/>
      <c r="N12" s="794"/>
      <c r="O12" s="794"/>
      <c r="P12" s="794"/>
      <c r="Q12" s="794"/>
      <c r="R12" s="794"/>
      <c r="S12" s="794"/>
      <c r="T12" s="794"/>
      <c r="U12" s="794"/>
      <c r="V12" s="794"/>
      <c r="W12" s="794"/>
      <c r="X12" s="794"/>
      <c r="Y12" s="794"/>
      <c r="Z12" s="794"/>
      <c r="AA12" s="794"/>
      <c r="AB12" s="795"/>
      <c r="AC12" s="321"/>
      <c r="AD12" s="321"/>
    </row>
    <row r="13" spans="1:30" ht="7.5" customHeight="1">
      <c r="A13" s="367"/>
      <c r="B13" s="325"/>
      <c r="C13" s="325"/>
      <c r="D13" s="326"/>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1"/>
      <c r="AD13" s="321"/>
    </row>
    <row r="14" spans="1:30" ht="27" customHeight="1">
      <c r="A14" s="368">
        <v>3</v>
      </c>
      <c r="B14" s="763" t="s">
        <v>378</v>
      </c>
      <c r="C14" s="796"/>
      <c r="D14" s="796"/>
      <c r="E14" s="796"/>
      <c r="F14" s="796"/>
      <c r="G14" s="369" t="s">
        <v>62</v>
      </c>
      <c r="H14" s="370"/>
      <c r="I14" s="325"/>
      <c r="J14" s="325"/>
      <c r="K14" s="325"/>
      <c r="L14" s="325"/>
      <c r="M14" s="325"/>
      <c r="N14" s="325"/>
      <c r="O14" s="325"/>
      <c r="P14" s="325"/>
      <c r="Q14" s="325"/>
      <c r="R14" s="325"/>
      <c r="S14" s="325"/>
      <c r="T14" s="325"/>
      <c r="U14" s="325"/>
      <c r="V14" s="325"/>
      <c r="W14" s="325"/>
      <c r="X14" s="325"/>
      <c r="Y14" s="327"/>
      <c r="Z14" s="371"/>
      <c r="AA14" s="325"/>
      <c r="AB14" s="327"/>
      <c r="AC14" s="321"/>
      <c r="AD14" s="321"/>
    </row>
    <row r="15" spans="1:30" ht="27" customHeight="1">
      <c r="A15" s="328"/>
      <c r="B15" s="340"/>
      <c r="C15" s="372"/>
      <c r="D15" s="372"/>
      <c r="E15" s="372"/>
      <c r="F15" s="372"/>
      <c r="G15" s="342"/>
      <c r="H15" s="373" t="s">
        <v>63</v>
      </c>
      <c r="I15" s="329"/>
      <c r="J15" s="329"/>
      <c r="K15" s="329"/>
      <c r="L15" s="329"/>
      <c r="M15" s="329"/>
      <c r="N15" s="329"/>
      <c r="O15" s="329"/>
      <c r="P15" s="329"/>
      <c r="Q15" s="329"/>
      <c r="R15" s="329"/>
      <c r="S15" s="329"/>
      <c r="T15" s="329"/>
      <c r="U15" s="329"/>
      <c r="V15" s="329"/>
      <c r="W15" s="329"/>
      <c r="X15" s="329"/>
      <c r="Y15" s="331"/>
      <c r="Z15" s="342"/>
      <c r="AA15" s="329"/>
      <c r="AB15" s="331"/>
      <c r="AC15" s="321"/>
      <c r="AD15" s="321"/>
    </row>
    <row r="16" spans="1:30" ht="23.25" customHeight="1">
      <c r="A16" s="342"/>
      <c r="B16" s="321"/>
      <c r="C16" s="321"/>
      <c r="D16" s="321"/>
      <c r="E16" s="321"/>
      <c r="F16" s="321"/>
      <c r="G16" s="374"/>
      <c r="H16" s="760" t="s">
        <v>42</v>
      </c>
      <c r="I16" s="762" t="s">
        <v>64</v>
      </c>
      <c r="J16" s="763"/>
      <c r="K16" s="763"/>
      <c r="L16" s="763"/>
      <c r="M16" s="763"/>
      <c r="N16" s="764"/>
      <c r="O16" s="768" t="s">
        <v>44</v>
      </c>
      <c r="P16" s="769"/>
      <c r="Q16" s="770"/>
      <c r="R16" s="375"/>
      <c r="S16" s="343"/>
      <c r="T16" s="341"/>
      <c r="U16" s="341"/>
      <c r="V16" s="341"/>
      <c r="W16" s="341"/>
      <c r="X16" s="341"/>
      <c r="Y16" s="376"/>
      <c r="Z16" s="342"/>
      <c r="AA16" s="329"/>
      <c r="AB16" s="331"/>
      <c r="AC16" s="321"/>
      <c r="AD16" s="321"/>
    </row>
    <row r="17" spans="1:40" ht="23.25" customHeight="1">
      <c r="A17" s="342"/>
      <c r="B17" s="340"/>
      <c r="C17" s="340"/>
      <c r="D17" s="340"/>
      <c r="E17" s="340"/>
      <c r="F17" s="340"/>
      <c r="G17" s="374"/>
      <c r="H17" s="761"/>
      <c r="I17" s="765"/>
      <c r="J17" s="766"/>
      <c r="K17" s="766"/>
      <c r="L17" s="766"/>
      <c r="M17" s="766"/>
      <c r="N17" s="767"/>
      <c r="O17" s="771"/>
      <c r="P17" s="772"/>
      <c r="Q17" s="773"/>
      <c r="R17" s="375"/>
      <c r="S17" s="343"/>
      <c r="T17" s="330"/>
      <c r="U17" s="341"/>
      <c r="V17" s="341"/>
      <c r="W17" s="341"/>
      <c r="X17" s="341"/>
      <c r="Y17" s="376"/>
      <c r="Z17" s="342"/>
      <c r="AA17" s="329"/>
      <c r="AB17" s="331"/>
      <c r="AC17" s="321"/>
      <c r="AD17" s="321"/>
    </row>
    <row r="18" spans="1:40" ht="23.25" customHeight="1">
      <c r="A18" s="328"/>
      <c r="B18" s="340"/>
      <c r="C18" s="340"/>
      <c r="D18" s="340"/>
      <c r="E18" s="340"/>
      <c r="F18" s="340"/>
      <c r="G18" s="342"/>
      <c r="H18" s="760" t="s">
        <v>45</v>
      </c>
      <c r="I18" s="762" t="s">
        <v>65</v>
      </c>
      <c r="J18" s="763"/>
      <c r="K18" s="763"/>
      <c r="L18" s="763"/>
      <c r="M18" s="763"/>
      <c r="N18" s="764"/>
      <c r="O18" s="768" t="s">
        <v>44</v>
      </c>
      <c r="P18" s="769"/>
      <c r="Q18" s="770"/>
      <c r="R18" s="375"/>
      <c r="S18" s="343"/>
      <c r="T18" s="802" t="s">
        <v>379</v>
      </c>
      <c r="U18" s="802"/>
      <c r="V18" s="802"/>
      <c r="W18" s="802"/>
      <c r="X18" s="802"/>
      <c r="Y18" s="803"/>
      <c r="Z18" s="797" t="s">
        <v>49</v>
      </c>
      <c r="AA18" s="798"/>
      <c r="AB18" s="799"/>
      <c r="AC18" s="321"/>
      <c r="AD18" s="321"/>
      <c r="AF18" s="65"/>
      <c r="AG18" s="66"/>
      <c r="AH18" s="66"/>
      <c r="AI18" s="66"/>
      <c r="AJ18" s="66"/>
      <c r="AK18" s="64"/>
      <c r="AL18" s="66"/>
      <c r="AM18" s="66"/>
      <c r="AN18" s="66"/>
    </row>
    <row r="19" spans="1:40" ht="23.25" customHeight="1">
      <c r="A19" s="328"/>
      <c r="B19" s="340"/>
      <c r="C19" s="340"/>
      <c r="D19" s="340"/>
      <c r="E19" s="340"/>
      <c r="F19" s="340"/>
      <c r="G19" s="342"/>
      <c r="H19" s="761"/>
      <c r="I19" s="765"/>
      <c r="J19" s="766"/>
      <c r="K19" s="766"/>
      <c r="L19" s="766"/>
      <c r="M19" s="766"/>
      <c r="N19" s="767"/>
      <c r="O19" s="771"/>
      <c r="P19" s="772"/>
      <c r="Q19" s="773"/>
      <c r="R19" s="375"/>
      <c r="S19" s="343"/>
      <c r="T19" s="802"/>
      <c r="U19" s="802"/>
      <c r="V19" s="802"/>
      <c r="W19" s="802"/>
      <c r="X19" s="802"/>
      <c r="Y19" s="803"/>
      <c r="Z19" s="342"/>
      <c r="AA19" s="329"/>
      <c r="AB19" s="331"/>
      <c r="AC19" s="321"/>
      <c r="AD19" s="321"/>
      <c r="AF19" s="66"/>
      <c r="AG19" s="66"/>
      <c r="AH19" s="66"/>
      <c r="AI19" s="66"/>
      <c r="AJ19" s="66"/>
      <c r="AK19" s="66"/>
      <c r="AL19" s="66"/>
      <c r="AM19" s="66"/>
      <c r="AN19" s="66"/>
    </row>
    <row r="20" spans="1:40" ht="23.25" customHeight="1">
      <c r="A20" s="328"/>
      <c r="B20" s="340"/>
      <c r="C20" s="340"/>
      <c r="D20" s="340"/>
      <c r="E20" s="340"/>
      <c r="F20" s="340"/>
      <c r="G20" s="342"/>
      <c r="H20" s="377" t="s">
        <v>66</v>
      </c>
      <c r="I20" s="378"/>
      <c r="J20" s="378"/>
      <c r="K20" s="378"/>
      <c r="L20" s="378"/>
      <c r="M20" s="378"/>
      <c r="N20" s="378"/>
      <c r="O20" s="379"/>
      <c r="P20" s="379"/>
      <c r="Q20" s="379"/>
      <c r="R20" s="343"/>
      <c r="S20" s="343"/>
      <c r="T20" s="356"/>
      <c r="U20" s="356"/>
      <c r="V20" s="356"/>
      <c r="W20" s="356"/>
      <c r="X20" s="356"/>
      <c r="Y20" s="380"/>
      <c r="Z20" s="342"/>
      <c r="AA20" s="329"/>
      <c r="AB20" s="331"/>
      <c r="AC20" s="321"/>
      <c r="AD20" s="321"/>
      <c r="AF20" s="66"/>
      <c r="AG20" s="66"/>
      <c r="AH20" s="66"/>
      <c r="AI20" s="66"/>
      <c r="AJ20" s="66"/>
      <c r="AK20" s="66"/>
      <c r="AL20" s="66"/>
      <c r="AM20" s="66"/>
      <c r="AN20" s="66"/>
    </row>
    <row r="21" spans="1:40" ht="23.25" customHeight="1">
      <c r="A21" s="328"/>
      <c r="B21" s="340"/>
      <c r="C21" s="340"/>
      <c r="D21" s="340"/>
      <c r="E21" s="340"/>
      <c r="F21" s="340"/>
      <c r="G21" s="342"/>
      <c r="H21" s="760" t="s">
        <v>42</v>
      </c>
      <c r="I21" s="762" t="s">
        <v>64</v>
      </c>
      <c r="J21" s="763"/>
      <c r="K21" s="763"/>
      <c r="L21" s="763"/>
      <c r="M21" s="763"/>
      <c r="N21" s="764"/>
      <c r="O21" s="768" t="s">
        <v>44</v>
      </c>
      <c r="P21" s="769"/>
      <c r="Q21" s="770"/>
      <c r="R21" s="343"/>
      <c r="S21" s="343"/>
      <c r="T21" s="356"/>
      <c r="U21" s="356"/>
      <c r="V21" s="356"/>
      <c r="W21" s="356"/>
      <c r="X21" s="356"/>
      <c r="Y21" s="380"/>
      <c r="Z21" s="342"/>
      <c r="AA21" s="329"/>
      <c r="AB21" s="331"/>
      <c r="AC21" s="321"/>
      <c r="AD21" s="321"/>
      <c r="AF21" s="66"/>
      <c r="AG21" s="66"/>
      <c r="AH21" s="66"/>
      <c r="AI21" s="66"/>
      <c r="AJ21" s="66"/>
      <c r="AK21" s="66"/>
      <c r="AL21" s="66"/>
      <c r="AM21" s="66"/>
      <c r="AN21" s="66"/>
    </row>
    <row r="22" spans="1:40" ht="23.25" customHeight="1">
      <c r="A22" s="328"/>
      <c r="B22" s="340"/>
      <c r="C22" s="340"/>
      <c r="D22" s="340"/>
      <c r="E22" s="340"/>
      <c r="F22" s="340"/>
      <c r="G22" s="342"/>
      <c r="H22" s="761"/>
      <c r="I22" s="765"/>
      <c r="J22" s="766"/>
      <c r="K22" s="766"/>
      <c r="L22" s="766"/>
      <c r="M22" s="766"/>
      <c r="N22" s="767"/>
      <c r="O22" s="771"/>
      <c r="P22" s="772"/>
      <c r="Q22" s="773"/>
      <c r="R22" s="343"/>
      <c r="S22" s="343"/>
      <c r="T22" s="356"/>
      <c r="U22" s="356"/>
      <c r="V22" s="356"/>
      <c r="W22" s="356"/>
      <c r="X22" s="356"/>
      <c r="Y22" s="380"/>
      <c r="Z22" s="342"/>
      <c r="AA22" s="329"/>
      <c r="AB22" s="331"/>
      <c r="AC22" s="321"/>
      <c r="AD22" s="321"/>
      <c r="AF22" s="66"/>
      <c r="AG22" s="66"/>
      <c r="AH22" s="66"/>
      <c r="AI22" s="66"/>
      <c r="AJ22" s="66"/>
      <c r="AK22" s="66"/>
      <c r="AL22" s="66"/>
      <c r="AM22" s="66"/>
      <c r="AN22" s="66"/>
    </row>
    <row r="23" spans="1:40" ht="23.25" customHeight="1">
      <c r="A23" s="328"/>
      <c r="B23" s="340"/>
      <c r="C23" s="340"/>
      <c r="D23" s="340"/>
      <c r="E23" s="340"/>
      <c r="F23" s="340"/>
      <c r="G23" s="342"/>
      <c r="H23" s="760" t="s">
        <v>45</v>
      </c>
      <c r="I23" s="762" t="s">
        <v>67</v>
      </c>
      <c r="J23" s="763"/>
      <c r="K23" s="763"/>
      <c r="L23" s="763"/>
      <c r="M23" s="763"/>
      <c r="N23" s="764"/>
      <c r="O23" s="768" t="s">
        <v>44</v>
      </c>
      <c r="P23" s="769"/>
      <c r="Q23" s="770"/>
      <c r="R23" s="343"/>
      <c r="S23" s="343"/>
      <c r="T23" s="802" t="s">
        <v>68</v>
      </c>
      <c r="U23" s="802"/>
      <c r="V23" s="802"/>
      <c r="W23" s="802"/>
      <c r="X23" s="802"/>
      <c r="Y23" s="803"/>
      <c r="Z23" s="797" t="s">
        <v>49</v>
      </c>
      <c r="AA23" s="798"/>
      <c r="AB23" s="799"/>
      <c r="AC23" s="321"/>
      <c r="AD23" s="321"/>
      <c r="AF23" s="66"/>
      <c r="AG23" s="66"/>
      <c r="AH23" s="66"/>
      <c r="AI23" s="66"/>
      <c r="AJ23" s="66"/>
      <c r="AK23" s="66"/>
      <c r="AL23" s="66"/>
      <c r="AM23" s="66"/>
      <c r="AN23" s="66"/>
    </row>
    <row r="24" spans="1:40" ht="23.25" customHeight="1">
      <c r="A24" s="328"/>
      <c r="B24" s="340"/>
      <c r="C24" s="340"/>
      <c r="D24" s="340"/>
      <c r="E24" s="340"/>
      <c r="F24" s="340"/>
      <c r="G24" s="342"/>
      <c r="H24" s="761"/>
      <c r="I24" s="765"/>
      <c r="J24" s="766"/>
      <c r="K24" s="766"/>
      <c r="L24" s="766"/>
      <c r="M24" s="766"/>
      <c r="N24" s="767"/>
      <c r="O24" s="771"/>
      <c r="P24" s="772"/>
      <c r="Q24" s="773"/>
      <c r="R24" s="343"/>
      <c r="S24" s="343"/>
      <c r="T24" s="802"/>
      <c r="U24" s="802"/>
      <c r="V24" s="802"/>
      <c r="W24" s="802"/>
      <c r="X24" s="802"/>
      <c r="Y24" s="803"/>
      <c r="Z24" s="342"/>
      <c r="AA24" s="329"/>
      <c r="AB24" s="331"/>
      <c r="AC24" s="321"/>
      <c r="AD24" s="321"/>
      <c r="AF24" s="66"/>
      <c r="AG24" s="66"/>
      <c r="AH24" s="66"/>
      <c r="AI24" s="66"/>
      <c r="AJ24" s="66"/>
      <c r="AK24" s="66"/>
      <c r="AL24" s="66"/>
      <c r="AM24" s="66"/>
      <c r="AN24" s="66"/>
    </row>
    <row r="25" spans="1:40" ht="15" customHeight="1">
      <c r="A25" s="328"/>
      <c r="B25" s="340"/>
      <c r="C25" s="340"/>
      <c r="D25" s="340"/>
      <c r="E25" s="340"/>
      <c r="F25" s="381"/>
      <c r="G25" s="348"/>
      <c r="H25" s="333"/>
      <c r="I25" s="333"/>
      <c r="J25" s="333"/>
      <c r="K25" s="333"/>
      <c r="L25" s="333"/>
      <c r="M25" s="333"/>
      <c r="N25" s="333"/>
      <c r="O25" s="333"/>
      <c r="P25" s="333"/>
      <c r="Q25" s="333"/>
      <c r="R25" s="333"/>
      <c r="S25" s="349"/>
      <c r="T25" s="349"/>
      <c r="U25" s="349"/>
      <c r="V25" s="349"/>
      <c r="W25" s="349"/>
      <c r="X25" s="349"/>
      <c r="Y25" s="350"/>
      <c r="Z25" s="348"/>
      <c r="AA25" s="333"/>
      <c r="AB25" s="335"/>
      <c r="AC25" s="321"/>
      <c r="AD25" s="321"/>
    </row>
    <row r="26" spans="1:40" ht="27" customHeight="1">
      <c r="A26" s="382"/>
      <c r="B26" s="800"/>
      <c r="C26" s="801"/>
      <c r="D26" s="801"/>
      <c r="E26" s="801"/>
      <c r="F26" s="801"/>
      <c r="G26" s="369" t="s">
        <v>69</v>
      </c>
      <c r="H26" s="370"/>
      <c r="I26" s="325"/>
      <c r="J26" s="325"/>
      <c r="K26" s="325"/>
      <c r="L26" s="325"/>
      <c r="M26" s="325"/>
      <c r="N26" s="325"/>
      <c r="O26" s="325"/>
      <c r="P26" s="325"/>
      <c r="Q26" s="325"/>
      <c r="R26" s="325"/>
      <c r="S26" s="325"/>
      <c r="T26" s="325"/>
      <c r="U26" s="325"/>
      <c r="V26" s="325"/>
      <c r="W26" s="325"/>
      <c r="X26" s="325"/>
      <c r="Y26" s="327"/>
      <c r="Z26" s="371"/>
      <c r="AA26" s="325"/>
      <c r="AB26" s="327"/>
      <c r="AC26" s="321"/>
      <c r="AD26" s="321"/>
    </row>
    <row r="27" spans="1:40" ht="27" customHeight="1">
      <c r="A27" s="328"/>
      <c r="B27" s="340"/>
      <c r="C27" s="372"/>
      <c r="D27" s="372"/>
      <c r="E27" s="372"/>
      <c r="F27" s="372"/>
      <c r="G27" s="342"/>
      <c r="H27" s="373" t="s">
        <v>63</v>
      </c>
      <c r="I27" s="329"/>
      <c r="J27" s="329"/>
      <c r="K27" s="329"/>
      <c r="L27" s="329"/>
      <c r="M27" s="329"/>
      <c r="N27" s="329"/>
      <c r="O27" s="329"/>
      <c r="P27" s="329"/>
      <c r="Q27" s="329"/>
      <c r="R27" s="329"/>
      <c r="S27" s="329"/>
      <c r="T27" s="329"/>
      <c r="U27" s="329"/>
      <c r="V27" s="329"/>
      <c r="W27" s="329"/>
      <c r="X27" s="329"/>
      <c r="Y27" s="331"/>
      <c r="Z27" s="342"/>
      <c r="AA27" s="329"/>
      <c r="AB27" s="331"/>
      <c r="AC27" s="321"/>
      <c r="AD27" s="321"/>
    </row>
    <row r="28" spans="1:40" ht="23.25" customHeight="1">
      <c r="A28" s="342"/>
      <c r="B28" s="755"/>
      <c r="C28" s="755"/>
      <c r="D28" s="755"/>
      <c r="E28" s="755"/>
      <c r="F28" s="756"/>
      <c r="G28" s="340"/>
      <c r="H28" s="760" t="s">
        <v>42</v>
      </c>
      <c r="I28" s="804" t="s">
        <v>72</v>
      </c>
      <c r="J28" s="805"/>
      <c r="K28" s="805"/>
      <c r="L28" s="805"/>
      <c r="M28" s="805"/>
      <c r="N28" s="806"/>
      <c r="O28" s="768" t="s">
        <v>44</v>
      </c>
      <c r="P28" s="769"/>
      <c r="Q28" s="770"/>
      <c r="R28" s="375"/>
      <c r="S28" s="343"/>
      <c r="T28" s="341"/>
      <c r="U28" s="341"/>
      <c r="V28" s="341"/>
      <c r="W28" s="341"/>
      <c r="X28" s="341"/>
      <c r="Y28" s="341"/>
      <c r="Z28" s="342"/>
      <c r="AA28" s="329"/>
      <c r="AB28" s="331"/>
      <c r="AC28" s="321"/>
      <c r="AD28" s="321"/>
    </row>
    <row r="29" spans="1:40" ht="23.25" customHeight="1">
      <c r="A29" s="342"/>
      <c r="B29" s="755"/>
      <c r="C29" s="755"/>
      <c r="D29" s="755"/>
      <c r="E29" s="755"/>
      <c r="F29" s="756"/>
      <c r="G29" s="340"/>
      <c r="H29" s="761"/>
      <c r="I29" s="807"/>
      <c r="J29" s="808"/>
      <c r="K29" s="808"/>
      <c r="L29" s="808"/>
      <c r="M29" s="808"/>
      <c r="N29" s="809"/>
      <c r="O29" s="771"/>
      <c r="P29" s="772"/>
      <c r="Q29" s="773"/>
      <c r="R29" s="375"/>
      <c r="S29" s="343"/>
      <c r="T29" s="322"/>
      <c r="U29" s="341"/>
      <c r="V29" s="341"/>
      <c r="W29" s="341"/>
      <c r="X29" s="341"/>
      <c r="Y29" s="341"/>
      <c r="Z29" s="342"/>
      <c r="AA29" s="329"/>
      <c r="AB29" s="331"/>
      <c r="AC29" s="321"/>
      <c r="AD29" s="321"/>
    </row>
    <row r="30" spans="1:40" ht="23.25" customHeight="1">
      <c r="A30" s="328"/>
      <c r="B30" s="755"/>
      <c r="C30" s="755"/>
      <c r="D30" s="755"/>
      <c r="E30" s="755"/>
      <c r="F30" s="756"/>
      <c r="G30" s="329"/>
      <c r="H30" s="760" t="s">
        <v>45</v>
      </c>
      <c r="I30" s="762" t="s">
        <v>73</v>
      </c>
      <c r="J30" s="763"/>
      <c r="K30" s="763"/>
      <c r="L30" s="763"/>
      <c r="M30" s="763"/>
      <c r="N30" s="764"/>
      <c r="O30" s="768" t="s">
        <v>44</v>
      </c>
      <c r="P30" s="769"/>
      <c r="Q30" s="770"/>
      <c r="R30" s="375"/>
      <c r="S30" s="343"/>
      <c r="T30" s="800" t="s">
        <v>380</v>
      </c>
      <c r="U30" s="800"/>
      <c r="V30" s="800"/>
      <c r="W30" s="800"/>
      <c r="X30" s="800"/>
      <c r="Y30" s="800"/>
      <c r="Z30" s="797" t="s">
        <v>49</v>
      </c>
      <c r="AA30" s="798"/>
      <c r="AB30" s="799"/>
      <c r="AC30" s="321"/>
      <c r="AD30" s="321"/>
      <c r="AF30" s="65"/>
      <c r="AG30" s="66"/>
      <c r="AH30" s="66"/>
      <c r="AI30" s="66"/>
      <c r="AJ30" s="66"/>
      <c r="AK30" s="64"/>
      <c r="AL30" s="66"/>
      <c r="AM30" s="66"/>
      <c r="AN30" s="66"/>
    </row>
    <row r="31" spans="1:40" ht="23.25" customHeight="1">
      <c r="A31" s="328"/>
      <c r="B31" s="755"/>
      <c r="C31" s="755"/>
      <c r="D31" s="755"/>
      <c r="E31" s="755"/>
      <c r="F31" s="756"/>
      <c r="G31" s="329"/>
      <c r="H31" s="761"/>
      <c r="I31" s="765"/>
      <c r="J31" s="766"/>
      <c r="K31" s="766"/>
      <c r="L31" s="766"/>
      <c r="M31" s="766"/>
      <c r="N31" s="767"/>
      <c r="O31" s="771"/>
      <c r="P31" s="772"/>
      <c r="Q31" s="773"/>
      <c r="R31" s="375"/>
      <c r="S31" s="343"/>
      <c r="T31" s="800"/>
      <c r="U31" s="800"/>
      <c r="V31" s="800"/>
      <c r="W31" s="800"/>
      <c r="X31" s="800"/>
      <c r="Y31" s="800"/>
      <c r="Z31" s="342"/>
      <c r="AA31" s="329"/>
      <c r="AB31" s="331"/>
      <c r="AC31" s="321"/>
      <c r="AD31" s="321"/>
      <c r="AF31" s="66"/>
      <c r="AG31" s="66"/>
      <c r="AH31" s="66"/>
      <c r="AI31" s="66"/>
      <c r="AJ31" s="66"/>
      <c r="AK31" s="66"/>
      <c r="AL31" s="66"/>
      <c r="AM31" s="66"/>
      <c r="AN31" s="66"/>
    </row>
    <row r="32" spans="1:40" ht="15" customHeight="1">
      <c r="A32" s="328"/>
      <c r="B32" s="755"/>
      <c r="C32" s="755"/>
      <c r="D32" s="755"/>
      <c r="E32" s="755"/>
      <c r="F32" s="756"/>
      <c r="G32" s="348"/>
      <c r="H32" s="333"/>
      <c r="I32" s="333"/>
      <c r="J32" s="333"/>
      <c r="K32" s="333"/>
      <c r="L32" s="333"/>
      <c r="M32" s="333"/>
      <c r="N32" s="333"/>
      <c r="O32" s="333"/>
      <c r="P32" s="333"/>
      <c r="Q32" s="333"/>
      <c r="R32" s="333"/>
      <c r="S32" s="349"/>
      <c r="T32" s="349"/>
      <c r="U32" s="349"/>
      <c r="V32" s="349"/>
      <c r="W32" s="349"/>
      <c r="X32" s="349"/>
      <c r="Y32" s="350"/>
      <c r="Z32" s="333"/>
      <c r="AA32" s="333"/>
      <c r="AB32" s="335"/>
      <c r="AC32" s="321"/>
      <c r="AD32" s="321"/>
    </row>
    <row r="33" spans="1:40" ht="27" customHeight="1">
      <c r="A33" s="382"/>
      <c r="B33" s="800"/>
      <c r="C33" s="801"/>
      <c r="D33" s="801"/>
      <c r="E33" s="801"/>
      <c r="F33" s="801"/>
      <c r="G33" s="369" t="s">
        <v>70</v>
      </c>
      <c r="H33" s="370"/>
      <c r="I33" s="325"/>
      <c r="J33" s="325"/>
      <c r="K33" s="325"/>
      <c r="L33" s="325"/>
      <c r="M33" s="325"/>
      <c r="N33" s="325"/>
      <c r="O33" s="325"/>
      <c r="P33" s="325"/>
      <c r="Q33" s="325"/>
      <c r="R33" s="325"/>
      <c r="S33" s="325"/>
      <c r="T33" s="325"/>
      <c r="U33" s="325"/>
      <c r="V33" s="325"/>
      <c r="W33" s="325"/>
      <c r="X33" s="325"/>
      <c r="Y33" s="327"/>
      <c r="Z33" s="371"/>
      <c r="AA33" s="325"/>
      <c r="AB33" s="327"/>
      <c r="AC33" s="321"/>
      <c r="AD33" s="321"/>
    </row>
    <row r="34" spans="1:40" ht="13.05" customHeight="1">
      <c r="A34" s="382"/>
      <c r="B34" s="383"/>
      <c r="C34" s="384"/>
      <c r="D34" s="384"/>
      <c r="E34" s="384"/>
      <c r="F34" s="384"/>
      <c r="G34" s="375"/>
      <c r="H34" s="321"/>
      <c r="I34" s="385" t="s">
        <v>71</v>
      </c>
      <c r="J34" s="329"/>
      <c r="K34" s="329"/>
      <c r="L34" s="329"/>
      <c r="M34" s="329"/>
      <c r="N34" s="329"/>
      <c r="O34" s="329"/>
      <c r="P34" s="329"/>
      <c r="Q34" s="329"/>
      <c r="R34" s="329"/>
      <c r="S34" s="329"/>
      <c r="T34" s="329"/>
      <c r="U34" s="329"/>
      <c r="V34" s="329"/>
      <c r="W34" s="329"/>
      <c r="X34" s="329"/>
      <c r="Y34" s="331"/>
      <c r="Z34" s="342"/>
      <c r="AA34" s="329"/>
      <c r="AB34" s="331"/>
      <c r="AC34" s="321"/>
      <c r="AD34" s="321"/>
    </row>
    <row r="35" spans="1:40" ht="5.0999999999999996" customHeight="1">
      <c r="A35" s="382"/>
      <c r="B35" s="383"/>
      <c r="C35" s="384"/>
      <c r="D35" s="384"/>
      <c r="E35" s="384"/>
      <c r="F35" s="384"/>
      <c r="G35" s="375"/>
      <c r="H35" s="321"/>
      <c r="I35" s="385"/>
      <c r="J35" s="329"/>
      <c r="K35" s="329"/>
      <c r="L35" s="329"/>
      <c r="M35" s="329"/>
      <c r="N35" s="329"/>
      <c r="O35" s="329"/>
      <c r="P35" s="329"/>
      <c r="Q35" s="329"/>
      <c r="R35" s="329"/>
      <c r="S35" s="329"/>
      <c r="T35" s="329"/>
      <c r="U35" s="329"/>
      <c r="V35" s="329"/>
      <c r="W35" s="329"/>
      <c r="X35" s="329"/>
      <c r="Y35" s="331"/>
      <c r="Z35" s="342"/>
      <c r="AA35" s="329"/>
      <c r="AB35" s="331"/>
      <c r="AC35" s="321"/>
      <c r="AD35" s="321"/>
    </row>
    <row r="36" spans="1:40" ht="27" customHeight="1">
      <c r="A36" s="328"/>
      <c r="B36" s="340"/>
      <c r="C36" s="372"/>
      <c r="D36" s="372"/>
      <c r="E36" s="372"/>
      <c r="F36" s="372"/>
      <c r="G36" s="342"/>
      <c r="H36" s="373" t="s">
        <v>63</v>
      </c>
      <c r="I36" s="329"/>
      <c r="J36" s="329"/>
      <c r="K36" s="329"/>
      <c r="L36" s="329"/>
      <c r="M36" s="329"/>
      <c r="N36" s="329"/>
      <c r="O36" s="329"/>
      <c r="P36" s="329"/>
      <c r="Q36" s="329"/>
      <c r="R36" s="329"/>
      <c r="S36" s="329"/>
      <c r="T36" s="329"/>
      <c r="U36" s="329"/>
      <c r="V36" s="329"/>
      <c r="W36" s="329"/>
      <c r="X36" s="329"/>
      <c r="Y36" s="331"/>
      <c r="Z36" s="342"/>
      <c r="AA36" s="329"/>
      <c r="AB36" s="331"/>
      <c r="AC36" s="321"/>
      <c r="AD36" s="321"/>
    </row>
    <row r="37" spans="1:40" ht="23.25" customHeight="1">
      <c r="A37" s="342"/>
      <c r="B37" s="755"/>
      <c r="C37" s="755"/>
      <c r="D37" s="755"/>
      <c r="E37" s="755"/>
      <c r="F37" s="756"/>
      <c r="G37" s="340"/>
      <c r="H37" s="760" t="s">
        <v>42</v>
      </c>
      <c r="I37" s="804" t="s">
        <v>72</v>
      </c>
      <c r="J37" s="805"/>
      <c r="K37" s="805"/>
      <c r="L37" s="805"/>
      <c r="M37" s="805"/>
      <c r="N37" s="806"/>
      <c r="O37" s="768" t="s">
        <v>44</v>
      </c>
      <c r="P37" s="769"/>
      <c r="Q37" s="770"/>
      <c r="R37" s="375"/>
      <c r="S37" s="343"/>
      <c r="T37" s="341"/>
      <c r="U37" s="341"/>
      <c r="V37" s="341"/>
      <c r="W37" s="341"/>
      <c r="X37" s="341"/>
      <c r="Y37" s="341"/>
      <c r="Z37" s="342"/>
      <c r="AA37" s="329"/>
      <c r="AB37" s="331"/>
      <c r="AC37" s="321"/>
      <c r="AD37" s="321"/>
    </row>
    <row r="38" spans="1:40" ht="23.25" customHeight="1">
      <c r="A38" s="342"/>
      <c r="B38" s="755"/>
      <c r="C38" s="755"/>
      <c r="D38" s="755"/>
      <c r="E38" s="755"/>
      <c r="F38" s="756"/>
      <c r="G38" s="340"/>
      <c r="H38" s="761"/>
      <c r="I38" s="807"/>
      <c r="J38" s="808"/>
      <c r="K38" s="808"/>
      <c r="L38" s="808"/>
      <c r="M38" s="808"/>
      <c r="N38" s="809"/>
      <c r="O38" s="771"/>
      <c r="P38" s="772"/>
      <c r="Q38" s="773"/>
      <c r="R38" s="375"/>
      <c r="S38" s="343"/>
      <c r="T38" s="322"/>
      <c r="U38" s="341"/>
      <c r="V38" s="341"/>
      <c r="W38" s="341"/>
      <c r="X38" s="341"/>
      <c r="Y38" s="341"/>
      <c r="Z38" s="342"/>
      <c r="AA38" s="329"/>
      <c r="AB38" s="331"/>
      <c r="AC38" s="321"/>
      <c r="AD38" s="321"/>
    </row>
    <row r="39" spans="1:40" ht="23.25" customHeight="1">
      <c r="A39" s="328"/>
      <c r="B39" s="755"/>
      <c r="C39" s="755"/>
      <c r="D39" s="755"/>
      <c r="E39" s="755"/>
      <c r="F39" s="756"/>
      <c r="G39" s="329"/>
      <c r="H39" s="760" t="s">
        <v>45</v>
      </c>
      <c r="I39" s="762" t="s">
        <v>73</v>
      </c>
      <c r="J39" s="763"/>
      <c r="K39" s="763"/>
      <c r="L39" s="763"/>
      <c r="M39" s="763"/>
      <c r="N39" s="764"/>
      <c r="O39" s="768" t="s">
        <v>44</v>
      </c>
      <c r="P39" s="769"/>
      <c r="Q39" s="770"/>
      <c r="R39" s="375"/>
      <c r="S39" s="343"/>
      <c r="T39" s="800" t="s">
        <v>74</v>
      </c>
      <c r="U39" s="800"/>
      <c r="V39" s="800"/>
      <c r="W39" s="800"/>
      <c r="X39" s="800"/>
      <c r="Y39" s="800"/>
      <c r="Z39" s="797" t="s">
        <v>49</v>
      </c>
      <c r="AA39" s="798"/>
      <c r="AB39" s="799"/>
      <c r="AC39" s="321"/>
      <c r="AD39" s="321"/>
      <c r="AF39" s="65"/>
      <c r="AG39" s="66"/>
      <c r="AH39" s="66"/>
      <c r="AI39" s="66"/>
      <c r="AJ39" s="66"/>
      <c r="AK39" s="64"/>
      <c r="AL39" s="66"/>
      <c r="AM39" s="66"/>
      <c r="AN39" s="66"/>
    </row>
    <row r="40" spans="1:40" ht="23.25" customHeight="1">
      <c r="A40" s="328"/>
      <c r="B40" s="755"/>
      <c r="C40" s="755"/>
      <c r="D40" s="755"/>
      <c r="E40" s="755"/>
      <c r="F40" s="756"/>
      <c r="G40" s="329"/>
      <c r="H40" s="761"/>
      <c r="I40" s="765"/>
      <c r="J40" s="766"/>
      <c r="K40" s="766"/>
      <c r="L40" s="766"/>
      <c r="M40" s="766"/>
      <c r="N40" s="767"/>
      <c r="O40" s="771"/>
      <c r="P40" s="772"/>
      <c r="Q40" s="773"/>
      <c r="R40" s="375"/>
      <c r="S40" s="343"/>
      <c r="T40" s="800"/>
      <c r="U40" s="800"/>
      <c r="V40" s="800"/>
      <c r="W40" s="800"/>
      <c r="X40" s="800"/>
      <c r="Y40" s="800"/>
      <c r="Z40" s="342"/>
      <c r="AA40" s="329"/>
      <c r="AB40" s="331"/>
      <c r="AC40" s="321"/>
      <c r="AD40" s="321"/>
      <c r="AF40" s="66"/>
      <c r="AG40" s="66"/>
      <c r="AH40" s="66"/>
      <c r="AI40" s="66"/>
      <c r="AJ40" s="66"/>
      <c r="AK40" s="66"/>
      <c r="AL40" s="66"/>
      <c r="AM40" s="66"/>
      <c r="AN40" s="66"/>
    </row>
    <row r="41" spans="1:40" ht="9" customHeight="1">
      <c r="A41" s="328"/>
      <c r="B41" s="755"/>
      <c r="C41" s="755"/>
      <c r="D41" s="755"/>
      <c r="E41" s="755"/>
      <c r="F41" s="756"/>
      <c r="G41" s="329"/>
      <c r="H41" s="355"/>
      <c r="I41" s="356"/>
      <c r="J41" s="356"/>
      <c r="K41" s="356"/>
      <c r="L41" s="356"/>
      <c r="M41" s="356"/>
      <c r="N41" s="356"/>
      <c r="O41" s="357"/>
      <c r="P41" s="357"/>
      <c r="Q41" s="357"/>
      <c r="R41" s="343"/>
      <c r="S41" s="343"/>
      <c r="T41" s="358"/>
      <c r="U41" s="358"/>
      <c r="V41" s="358"/>
      <c r="W41" s="358"/>
      <c r="X41" s="358"/>
      <c r="Y41" s="358"/>
      <c r="Z41" s="342"/>
      <c r="AA41" s="329"/>
      <c r="AB41" s="331"/>
      <c r="AC41" s="321"/>
      <c r="AD41" s="321"/>
      <c r="AF41" s="66"/>
      <c r="AG41" s="66"/>
      <c r="AH41" s="66"/>
      <c r="AI41" s="66"/>
      <c r="AJ41" s="66"/>
      <c r="AK41" s="66"/>
      <c r="AL41" s="66"/>
      <c r="AM41" s="66"/>
      <c r="AN41" s="66"/>
    </row>
    <row r="42" spans="1:40" ht="23.25" customHeight="1">
      <c r="A42" s="328"/>
      <c r="B42" s="755"/>
      <c r="C42" s="755"/>
      <c r="D42" s="755"/>
      <c r="E42" s="755"/>
      <c r="F42" s="756"/>
      <c r="G42" s="329"/>
      <c r="H42" s="373" t="s">
        <v>75</v>
      </c>
      <c r="I42" s="356"/>
      <c r="J42" s="356"/>
      <c r="K42" s="356"/>
      <c r="L42" s="356"/>
      <c r="M42" s="356"/>
      <c r="N42" s="356"/>
      <c r="O42" s="357"/>
      <c r="P42" s="357"/>
      <c r="Q42" s="357"/>
      <c r="R42" s="343"/>
      <c r="S42" s="343"/>
      <c r="T42" s="358"/>
      <c r="U42" s="358"/>
      <c r="V42" s="358"/>
      <c r="W42" s="358"/>
      <c r="X42" s="358"/>
      <c r="Y42" s="358"/>
      <c r="Z42" s="342"/>
      <c r="AA42" s="329"/>
      <c r="AB42" s="331"/>
      <c r="AC42" s="321"/>
      <c r="AD42" s="321"/>
      <c r="AF42" s="66"/>
      <c r="AG42" s="66"/>
      <c r="AH42" s="66"/>
      <c r="AI42" s="66"/>
      <c r="AJ42" s="66"/>
      <c r="AK42" s="66"/>
      <c r="AL42" s="66"/>
      <c r="AM42" s="66"/>
      <c r="AN42" s="66"/>
    </row>
    <row r="43" spans="1:40" ht="23.25" customHeight="1">
      <c r="A43" s="328"/>
      <c r="B43" s="755"/>
      <c r="C43" s="755"/>
      <c r="D43" s="755"/>
      <c r="E43" s="755"/>
      <c r="F43" s="756"/>
      <c r="G43" s="329"/>
      <c r="H43" s="760" t="s">
        <v>42</v>
      </c>
      <c r="I43" s="804" t="s">
        <v>76</v>
      </c>
      <c r="J43" s="805"/>
      <c r="K43" s="805"/>
      <c r="L43" s="805"/>
      <c r="M43" s="805"/>
      <c r="N43" s="806"/>
      <c r="O43" s="768" t="s">
        <v>44</v>
      </c>
      <c r="P43" s="769"/>
      <c r="Q43" s="770"/>
      <c r="R43" s="343"/>
      <c r="S43" s="343"/>
      <c r="T43" s="358"/>
      <c r="U43" s="358"/>
      <c r="V43" s="358"/>
      <c r="W43" s="358"/>
      <c r="X43" s="358"/>
      <c r="Y43" s="358"/>
      <c r="Z43" s="342"/>
      <c r="AA43" s="329"/>
      <c r="AB43" s="331"/>
      <c r="AC43" s="321"/>
      <c r="AD43" s="321"/>
      <c r="AF43" s="66"/>
      <c r="AG43" s="66"/>
      <c r="AH43" s="66"/>
      <c r="AI43" s="66"/>
      <c r="AJ43" s="66"/>
      <c r="AK43" s="66"/>
      <c r="AL43" s="66"/>
      <c r="AM43" s="66"/>
      <c r="AN43" s="66"/>
    </row>
    <row r="44" spans="1:40" ht="23.25" customHeight="1">
      <c r="A44" s="328"/>
      <c r="B44" s="755"/>
      <c r="C44" s="755"/>
      <c r="D44" s="755"/>
      <c r="E44" s="755"/>
      <c r="F44" s="756"/>
      <c r="G44" s="329"/>
      <c r="H44" s="761"/>
      <c r="I44" s="807"/>
      <c r="J44" s="808"/>
      <c r="K44" s="808"/>
      <c r="L44" s="808"/>
      <c r="M44" s="808"/>
      <c r="N44" s="809"/>
      <c r="O44" s="771"/>
      <c r="P44" s="772"/>
      <c r="Q44" s="773"/>
      <c r="R44" s="343"/>
      <c r="S44" s="343"/>
      <c r="T44" s="358"/>
      <c r="U44" s="358"/>
      <c r="V44" s="358"/>
      <c r="W44" s="358"/>
      <c r="X44" s="358"/>
      <c r="Y44" s="358"/>
      <c r="Z44" s="342"/>
      <c r="AA44" s="329"/>
      <c r="AB44" s="331"/>
      <c r="AC44" s="321"/>
      <c r="AD44" s="321"/>
      <c r="AF44" s="66"/>
      <c r="AG44" s="66"/>
      <c r="AH44" s="66"/>
      <c r="AI44" s="66"/>
      <c r="AJ44" s="66"/>
      <c r="AK44" s="66"/>
      <c r="AL44" s="66"/>
      <c r="AM44" s="66"/>
      <c r="AN44" s="66"/>
    </row>
    <row r="45" spans="1:40" ht="23.25" customHeight="1">
      <c r="A45" s="328"/>
      <c r="B45" s="755"/>
      <c r="C45" s="755"/>
      <c r="D45" s="755"/>
      <c r="E45" s="755"/>
      <c r="F45" s="756"/>
      <c r="G45" s="329"/>
      <c r="H45" s="760" t="s">
        <v>45</v>
      </c>
      <c r="I45" s="762" t="s">
        <v>77</v>
      </c>
      <c r="J45" s="763"/>
      <c r="K45" s="763"/>
      <c r="L45" s="763"/>
      <c r="M45" s="763"/>
      <c r="N45" s="764"/>
      <c r="O45" s="768" t="s">
        <v>44</v>
      </c>
      <c r="P45" s="769"/>
      <c r="Q45" s="770"/>
      <c r="R45" s="343"/>
      <c r="S45" s="343"/>
      <c r="T45" s="800" t="s">
        <v>78</v>
      </c>
      <c r="U45" s="800"/>
      <c r="V45" s="800"/>
      <c r="W45" s="800"/>
      <c r="X45" s="800"/>
      <c r="Y45" s="800"/>
      <c r="Z45" s="797" t="s">
        <v>49</v>
      </c>
      <c r="AA45" s="798"/>
      <c r="AB45" s="799"/>
      <c r="AC45" s="321"/>
      <c r="AD45" s="321"/>
      <c r="AF45" s="66"/>
      <c r="AG45" s="66"/>
      <c r="AH45" s="66"/>
      <c r="AI45" s="66"/>
      <c r="AJ45" s="66"/>
      <c r="AK45" s="66"/>
      <c r="AL45" s="66"/>
      <c r="AM45" s="66"/>
      <c r="AN45" s="66"/>
    </row>
    <row r="46" spans="1:40" ht="23.25" customHeight="1">
      <c r="A46" s="328"/>
      <c r="B46" s="755"/>
      <c r="C46" s="755"/>
      <c r="D46" s="755"/>
      <c r="E46" s="755"/>
      <c r="F46" s="756"/>
      <c r="G46" s="329"/>
      <c r="H46" s="761"/>
      <c r="I46" s="765"/>
      <c r="J46" s="766"/>
      <c r="K46" s="766"/>
      <c r="L46" s="766"/>
      <c r="M46" s="766"/>
      <c r="N46" s="767"/>
      <c r="O46" s="771"/>
      <c r="P46" s="772"/>
      <c r="Q46" s="773"/>
      <c r="R46" s="343"/>
      <c r="S46" s="343"/>
      <c r="T46" s="800"/>
      <c r="U46" s="800"/>
      <c r="V46" s="800"/>
      <c r="W46" s="800"/>
      <c r="X46" s="800"/>
      <c r="Y46" s="800"/>
      <c r="Z46" s="342"/>
      <c r="AA46" s="329"/>
      <c r="AB46" s="331"/>
      <c r="AC46" s="321"/>
      <c r="AD46" s="321"/>
      <c r="AF46" s="66"/>
      <c r="AG46" s="66"/>
      <c r="AH46" s="66"/>
      <c r="AI46" s="66"/>
      <c r="AJ46" s="66"/>
      <c r="AK46" s="66"/>
      <c r="AL46" s="66"/>
      <c r="AM46" s="66"/>
      <c r="AN46" s="66"/>
    </row>
    <row r="47" spans="1:40" ht="15" customHeight="1">
      <c r="A47" s="332"/>
      <c r="B47" s="758"/>
      <c r="C47" s="758"/>
      <c r="D47" s="758"/>
      <c r="E47" s="758"/>
      <c r="F47" s="759"/>
      <c r="G47" s="348"/>
      <c r="H47" s="333"/>
      <c r="I47" s="333"/>
      <c r="J47" s="333"/>
      <c r="K47" s="333"/>
      <c r="L47" s="333"/>
      <c r="M47" s="333"/>
      <c r="N47" s="333"/>
      <c r="O47" s="333"/>
      <c r="P47" s="333"/>
      <c r="Q47" s="333"/>
      <c r="R47" s="333"/>
      <c r="S47" s="349"/>
      <c r="T47" s="349"/>
      <c r="U47" s="349"/>
      <c r="V47" s="349"/>
      <c r="W47" s="349"/>
      <c r="X47" s="349"/>
      <c r="Y47" s="349"/>
      <c r="Z47" s="348"/>
      <c r="AA47" s="333"/>
      <c r="AB47" s="335"/>
      <c r="AC47" s="321"/>
      <c r="AD47" s="321"/>
    </row>
    <row r="48" spans="1:40">
      <c r="A48" s="320"/>
      <c r="B48" s="321"/>
      <c r="C48" s="321"/>
      <c r="D48" s="322"/>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row>
    <row r="49" spans="1:33" ht="13.5" customHeight="1">
      <c r="A49" s="322" t="s">
        <v>58</v>
      </c>
      <c r="B49" s="322"/>
      <c r="C49" s="362" t="s">
        <v>79</v>
      </c>
      <c r="D49" s="322"/>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21"/>
      <c r="AD49" s="321"/>
    </row>
    <row r="50" spans="1:33" ht="18" customHeight="1">
      <c r="A50" s="320"/>
      <c r="B50" s="321"/>
      <c r="C50" s="321" t="s">
        <v>80</v>
      </c>
      <c r="D50" s="322"/>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row>
    <row r="51" spans="1:33" ht="18" customHeight="1">
      <c r="A51" s="320"/>
      <c r="B51" s="321"/>
      <c r="C51" s="321"/>
      <c r="D51" s="322"/>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row>
    <row r="52" spans="1:33" ht="18" customHeight="1">
      <c r="A52" s="320"/>
      <c r="B52" s="321"/>
      <c r="C52" s="386" t="s">
        <v>81</v>
      </c>
      <c r="D52" s="322"/>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row>
    <row r="53" spans="1:33" ht="18" customHeight="1">
      <c r="A53" s="320"/>
      <c r="B53" s="321"/>
      <c r="C53" s="321"/>
      <c r="D53" s="322" t="s">
        <v>381</v>
      </c>
      <c r="E53" s="321"/>
      <c r="F53" s="321"/>
      <c r="G53" s="321"/>
      <c r="H53" s="321"/>
      <c r="I53" s="321"/>
      <c r="J53" s="321"/>
      <c r="K53" s="321"/>
      <c r="L53" s="321"/>
      <c r="M53" s="321"/>
      <c r="N53" s="321"/>
      <c r="O53" s="321"/>
      <c r="P53" s="321"/>
      <c r="Q53" s="321"/>
      <c r="R53" s="321"/>
      <c r="S53" s="321"/>
      <c r="T53" s="321"/>
      <c r="U53" s="321"/>
      <c r="V53" s="321"/>
      <c r="W53" s="387"/>
      <c r="X53" s="321"/>
      <c r="Y53" s="321"/>
      <c r="Z53" s="321"/>
      <c r="AA53" s="321"/>
      <c r="AB53" s="321"/>
      <c r="AC53" s="321"/>
      <c r="AD53" s="321"/>
    </row>
    <row r="54" spans="1:33" ht="44.55" customHeight="1">
      <c r="A54" s="320"/>
      <c r="B54" s="321"/>
      <c r="C54" s="321"/>
      <c r="D54" s="810" t="s">
        <v>82</v>
      </c>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361"/>
      <c r="AD54" s="361"/>
      <c r="AE54" s="67"/>
      <c r="AF54" s="67"/>
      <c r="AG54" s="67"/>
    </row>
    <row r="55" spans="1:33" ht="6.75" customHeight="1">
      <c r="A55" s="320"/>
      <c r="B55" s="321"/>
      <c r="C55" s="32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21"/>
      <c r="AD55" s="321"/>
    </row>
    <row r="56" spans="1:33" ht="18" customHeight="1">
      <c r="A56" s="320"/>
      <c r="B56" s="321"/>
      <c r="C56" s="321" t="s">
        <v>382</v>
      </c>
      <c r="D56" s="322"/>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row>
    <row r="57" spans="1:33" ht="18" customHeight="1">
      <c r="A57" s="320"/>
      <c r="B57" s="321"/>
      <c r="C57" s="321"/>
      <c r="D57" s="388" t="s">
        <v>383</v>
      </c>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row>
    <row r="58" spans="1:33" s="69" customFormat="1" ht="48" customHeight="1">
      <c r="A58" s="365"/>
      <c r="B58" s="366"/>
      <c r="C58" s="366"/>
      <c r="D58" s="775" t="s">
        <v>83</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364"/>
      <c r="AD58" s="364"/>
      <c r="AE58" s="68"/>
      <c r="AF58" s="68"/>
      <c r="AG58" s="68"/>
    </row>
    <row r="59" spans="1:33" s="69" customFormat="1" ht="45" customHeight="1">
      <c r="A59" s="365"/>
      <c r="B59" s="366"/>
      <c r="C59" s="366"/>
      <c r="D59" s="775" t="s">
        <v>84</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366"/>
      <c r="AD59" s="366"/>
    </row>
    <row r="60" spans="1:33" ht="18" customHeight="1">
      <c r="A60" s="320"/>
      <c r="B60" s="321"/>
      <c r="C60" s="321"/>
      <c r="D60" s="322"/>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row>
  </sheetData>
  <mergeCells count="50">
    <mergeCell ref="T30:Y31"/>
    <mergeCell ref="Z30:AB30"/>
    <mergeCell ref="D54:AB54"/>
    <mergeCell ref="D58:AB58"/>
    <mergeCell ref="D59:AB59"/>
    <mergeCell ref="T39:Y40"/>
    <mergeCell ref="Z39:AB39"/>
    <mergeCell ref="H43:H44"/>
    <mergeCell ref="I43:N44"/>
    <mergeCell ref="O43:Q44"/>
    <mergeCell ref="H45:H46"/>
    <mergeCell ref="I45:N46"/>
    <mergeCell ref="O45:Q46"/>
    <mergeCell ref="T45:Y46"/>
    <mergeCell ref="Z45:AB45"/>
    <mergeCell ref="B33:F33"/>
    <mergeCell ref="B37:F47"/>
    <mergeCell ref="H37:H38"/>
    <mergeCell ref="I37:N38"/>
    <mergeCell ref="O37:Q38"/>
    <mergeCell ref="H39:H40"/>
    <mergeCell ref="I39:N40"/>
    <mergeCell ref="O39:Q40"/>
    <mergeCell ref="B28:F32"/>
    <mergeCell ref="H28:H29"/>
    <mergeCell ref="I28:N29"/>
    <mergeCell ref="O28:Q29"/>
    <mergeCell ref="H30:H31"/>
    <mergeCell ref="I30:N31"/>
    <mergeCell ref="O30:Q31"/>
    <mergeCell ref="Z23:AB23"/>
    <mergeCell ref="B26:F26"/>
    <mergeCell ref="H18:H19"/>
    <mergeCell ref="I18:N19"/>
    <mergeCell ref="O18:Q19"/>
    <mergeCell ref="T18:Y19"/>
    <mergeCell ref="Z18:AB18"/>
    <mergeCell ref="H21:H22"/>
    <mergeCell ref="I21:N22"/>
    <mergeCell ref="O21:Q22"/>
    <mergeCell ref="H23:H24"/>
    <mergeCell ref="I23:N24"/>
    <mergeCell ref="O23:Q24"/>
    <mergeCell ref="T23:Y24"/>
    <mergeCell ref="V4:AB4"/>
    <mergeCell ref="G10:AB12"/>
    <mergeCell ref="B14:F14"/>
    <mergeCell ref="H16:H17"/>
    <mergeCell ref="I16:N17"/>
    <mergeCell ref="O16:Q17"/>
  </mergeCells>
  <phoneticPr fontId="7"/>
  <printOptions horizontalCentered="1"/>
  <pageMargins left="0" right="0" top="0.78740157480314965" bottom="0" header="0.51181102362204722" footer="0.51181102362204722"/>
  <pageSetup paperSize="9" scale="6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50"/>
  <sheetViews>
    <sheetView view="pageBreakPreview" zoomScaleNormal="100" zoomScaleSheetLayoutView="100" workbookViewId="0">
      <selection activeCell="A2" sqref="A2:Q2"/>
    </sheetView>
  </sheetViews>
  <sheetFormatPr defaultColWidth="8.09765625" defaultRowHeight="10.8"/>
  <cols>
    <col min="1" max="1" width="5.19921875" style="151" customWidth="1"/>
    <col min="2" max="2" width="6.59765625" style="151" customWidth="1"/>
    <col min="3" max="3" width="5.19921875" style="151" customWidth="1"/>
    <col min="4" max="4" width="17.5" style="76" customWidth="1"/>
    <col min="5" max="5" width="2.5" style="124" customWidth="1"/>
    <col min="6" max="6" width="8.19921875" style="152" customWidth="1"/>
    <col min="7" max="7" width="2.09765625" style="152" customWidth="1"/>
    <col min="8" max="8" width="7.19921875" style="153" customWidth="1"/>
    <col min="9" max="9" width="3.69921875" style="154" customWidth="1"/>
    <col min="10" max="10" width="1.69921875" style="76" customWidth="1"/>
    <col min="11" max="11" width="4.5" style="77" customWidth="1"/>
    <col min="12" max="12" width="10.59765625" style="78" customWidth="1"/>
    <col min="13" max="13" width="2.19921875" style="78" customWidth="1"/>
    <col min="14" max="14" width="8" style="79" customWidth="1"/>
    <col min="15" max="15" width="2.19921875" style="78" customWidth="1"/>
    <col min="16" max="16" width="8" style="79" customWidth="1"/>
    <col min="17" max="17" width="5.296875" style="79" customWidth="1"/>
    <col min="18" max="18" width="8.296875" style="77" customWidth="1"/>
    <col min="19" max="20" width="8.296875" style="76" customWidth="1"/>
    <col min="21" max="258" width="8.09765625" style="76"/>
    <col min="259" max="259" width="5.19921875" style="76" customWidth="1"/>
    <col min="260" max="260" width="17.5" style="76" customWidth="1"/>
    <col min="261" max="261" width="2.5" style="76" customWidth="1"/>
    <col min="262" max="262" width="8.19921875" style="76" customWidth="1"/>
    <col min="263" max="263" width="2.09765625" style="76" customWidth="1"/>
    <col min="264" max="264" width="7.19921875" style="76" customWidth="1"/>
    <col min="265" max="265" width="3.69921875" style="76" customWidth="1"/>
    <col min="266" max="266" width="1.69921875" style="76" customWidth="1"/>
    <col min="267" max="267" width="4.5" style="76" customWidth="1"/>
    <col min="268" max="268" width="10.59765625" style="76" customWidth="1"/>
    <col min="269" max="269" width="2.19921875" style="76" customWidth="1"/>
    <col min="270" max="270" width="8" style="76" customWidth="1"/>
    <col min="271" max="271" width="2.19921875" style="76" customWidth="1"/>
    <col min="272" max="272" width="8" style="76" customWidth="1"/>
    <col min="273" max="273" width="5.296875" style="76" customWidth="1"/>
    <col min="274" max="276" width="8.296875" style="76" customWidth="1"/>
    <col min="277" max="514" width="8.09765625" style="76"/>
    <col min="515" max="515" width="5.19921875" style="76" customWidth="1"/>
    <col min="516" max="516" width="17.5" style="76" customWidth="1"/>
    <col min="517" max="517" width="2.5" style="76" customWidth="1"/>
    <col min="518" max="518" width="8.19921875" style="76" customWidth="1"/>
    <col min="519" max="519" width="2.09765625" style="76" customWidth="1"/>
    <col min="520" max="520" width="7.19921875" style="76" customWidth="1"/>
    <col min="521" max="521" width="3.69921875" style="76" customWidth="1"/>
    <col min="522" max="522" width="1.69921875" style="76" customWidth="1"/>
    <col min="523" max="523" width="4.5" style="76" customWidth="1"/>
    <col min="524" max="524" width="10.59765625" style="76" customWidth="1"/>
    <col min="525" max="525" width="2.19921875" style="76" customWidth="1"/>
    <col min="526" max="526" width="8" style="76" customWidth="1"/>
    <col min="527" max="527" width="2.19921875" style="76" customWidth="1"/>
    <col min="528" max="528" width="8" style="76" customWidth="1"/>
    <col min="529" max="529" width="5.296875" style="76" customWidth="1"/>
    <col min="530" max="532" width="8.296875" style="76" customWidth="1"/>
    <col min="533" max="770" width="8.09765625" style="76"/>
    <col min="771" max="771" width="5.19921875" style="76" customWidth="1"/>
    <col min="772" max="772" width="17.5" style="76" customWidth="1"/>
    <col min="773" max="773" width="2.5" style="76" customWidth="1"/>
    <col min="774" max="774" width="8.19921875" style="76" customWidth="1"/>
    <col min="775" max="775" width="2.09765625" style="76" customWidth="1"/>
    <col min="776" max="776" width="7.19921875" style="76" customWidth="1"/>
    <col min="777" max="777" width="3.69921875" style="76" customWidth="1"/>
    <col min="778" max="778" width="1.69921875" style="76" customWidth="1"/>
    <col min="779" max="779" width="4.5" style="76" customWidth="1"/>
    <col min="780" max="780" width="10.59765625" style="76" customWidth="1"/>
    <col min="781" max="781" width="2.19921875" style="76" customWidth="1"/>
    <col min="782" max="782" width="8" style="76" customWidth="1"/>
    <col min="783" max="783" width="2.19921875" style="76" customWidth="1"/>
    <col min="784" max="784" width="8" style="76" customWidth="1"/>
    <col min="785" max="785" width="5.296875" style="76" customWidth="1"/>
    <col min="786" max="788" width="8.296875" style="76" customWidth="1"/>
    <col min="789" max="1026" width="8.09765625" style="76"/>
    <col min="1027" max="1027" width="5.19921875" style="76" customWidth="1"/>
    <col min="1028" max="1028" width="17.5" style="76" customWidth="1"/>
    <col min="1029" max="1029" width="2.5" style="76" customWidth="1"/>
    <col min="1030" max="1030" width="8.19921875" style="76" customWidth="1"/>
    <col min="1031" max="1031" width="2.09765625" style="76" customWidth="1"/>
    <col min="1032" max="1032" width="7.19921875" style="76" customWidth="1"/>
    <col min="1033" max="1033" width="3.69921875" style="76" customWidth="1"/>
    <col min="1034" max="1034" width="1.69921875" style="76" customWidth="1"/>
    <col min="1035" max="1035" width="4.5" style="76" customWidth="1"/>
    <col min="1036" max="1036" width="10.59765625" style="76" customWidth="1"/>
    <col min="1037" max="1037" width="2.19921875" style="76" customWidth="1"/>
    <col min="1038" max="1038" width="8" style="76" customWidth="1"/>
    <col min="1039" max="1039" width="2.19921875" style="76" customWidth="1"/>
    <col min="1040" max="1040" width="8" style="76" customWidth="1"/>
    <col min="1041" max="1041" width="5.296875" style="76" customWidth="1"/>
    <col min="1042" max="1044" width="8.296875" style="76" customWidth="1"/>
    <col min="1045" max="1282" width="8.09765625" style="76"/>
    <col min="1283" max="1283" width="5.19921875" style="76" customWidth="1"/>
    <col min="1284" max="1284" width="17.5" style="76" customWidth="1"/>
    <col min="1285" max="1285" width="2.5" style="76" customWidth="1"/>
    <col min="1286" max="1286" width="8.19921875" style="76" customWidth="1"/>
    <col min="1287" max="1287" width="2.09765625" style="76" customWidth="1"/>
    <col min="1288" max="1288" width="7.19921875" style="76" customWidth="1"/>
    <col min="1289" max="1289" width="3.69921875" style="76" customWidth="1"/>
    <col min="1290" max="1290" width="1.69921875" style="76" customWidth="1"/>
    <col min="1291" max="1291" width="4.5" style="76" customWidth="1"/>
    <col min="1292" max="1292" width="10.59765625" style="76" customWidth="1"/>
    <col min="1293" max="1293" width="2.19921875" style="76" customWidth="1"/>
    <col min="1294" max="1294" width="8" style="76" customWidth="1"/>
    <col min="1295" max="1295" width="2.19921875" style="76" customWidth="1"/>
    <col min="1296" max="1296" width="8" style="76" customWidth="1"/>
    <col min="1297" max="1297" width="5.296875" style="76" customWidth="1"/>
    <col min="1298" max="1300" width="8.296875" style="76" customWidth="1"/>
    <col min="1301" max="1538" width="8.09765625" style="76"/>
    <col min="1539" max="1539" width="5.19921875" style="76" customWidth="1"/>
    <col min="1540" max="1540" width="17.5" style="76" customWidth="1"/>
    <col min="1541" max="1541" width="2.5" style="76" customWidth="1"/>
    <col min="1542" max="1542" width="8.19921875" style="76" customWidth="1"/>
    <col min="1543" max="1543" width="2.09765625" style="76" customWidth="1"/>
    <col min="1544" max="1544" width="7.19921875" style="76" customWidth="1"/>
    <col min="1545" max="1545" width="3.69921875" style="76" customWidth="1"/>
    <col min="1546" max="1546" width="1.69921875" style="76" customWidth="1"/>
    <col min="1547" max="1547" width="4.5" style="76" customWidth="1"/>
    <col min="1548" max="1548" width="10.59765625" style="76" customWidth="1"/>
    <col min="1549" max="1549" width="2.19921875" style="76" customWidth="1"/>
    <col min="1550" max="1550" width="8" style="76" customWidth="1"/>
    <col min="1551" max="1551" width="2.19921875" style="76" customWidth="1"/>
    <col min="1552" max="1552" width="8" style="76" customWidth="1"/>
    <col min="1553" max="1553" width="5.296875" style="76" customWidth="1"/>
    <col min="1554" max="1556" width="8.296875" style="76" customWidth="1"/>
    <col min="1557" max="1794" width="8.09765625" style="76"/>
    <col min="1795" max="1795" width="5.19921875" style="76" customWidth="1"/>
    <col min="1796" max="1796" width="17.5" style="76" customWidth="1"/>
    <col min="1797" max="1797" width="2.5" style="76" customWidth="1"/>
    <col min="1798" max="1798" width="8.19921875" style="76" customWidth="1"/>
    <col min="1799" max="1799" width="2.09765625" style="76" customWidth="1"/>
    <col min="1800" max="1800" width="7.19921875" style="76" customWidth="1"/>
    <col min="1801" max="1801" width="3.69921875" style="76" customWidth="1"/>
    <col min="1802" max="1802" width="1.69921875" style="76" customWidth="1"/>
    <col min="1803" max="1803" width="4.5" style="76" customWidth="1"/>
    <col min="1804" max="1804" width="10.59765625" style="76" customWidth="1"/>
    <col min="1805" max="1805" width="2.19921875" style="76" customWidth="1"/>
    <col min="1806" max="1806" width="8" style="76" customWidth="1"/>
    <col min="1807" max="1807" width="2.19921875" style="76" customWidth="1"/>
    <col min="1808" max="1808" width="8" style="76" customWidth="1"/>
    <col min="1809" max="1809" width="5.296875" style="76" customWidth="1"/>
    <col min="1810" max="1812" width="8.296875" style="76" customWidth="1"/>
    <col min="1813" max="2050" width="8.09765625" style="76"/>
    <col min="2051" max="2051" width="5.19921875" style="76" customWidth="1"/>
    <col min="2052" max="2052" width="17.5" style="76" customWidth="1"/>
    <col min="2053" max="2053" width="2.5" style="76" customWidth="1"/>
    <col min="2054" max="2054" width="8.19921875" style="76" customWidth="1"/>
    <col min="2055" max="2055" width="2.09765625" style="76" customWidth="1"/>
    <col min="2056" max="2056" width="7.19921875" style="76" customWidth="1"/>
    <col min="2057" max="2057" width="3.69921875" style="76" customWidth="1"/>
    <col min="2058" max="2058" width="1.69921875" style="76" customWidth="1"/>
    <col min="2059" max="2059" width="4.5" style="76" customWidth="1"/>
    <col min="2060" max="2060" width="10.59765625" style="76" customWidth="1"/>
    <col min="2061" max="2061" width="2.19921875" style="76" customWidth="1"/>
    <col min="2062" max="2062" width="8" style="76" customWidth="1"/>
    <col min="2063" max="2063" width="2.19921875" style="76" customWidth="1"/>
    <col min="2064" max="2064" width="8" style="76" customWidth="1"/>
    <col min="2065" max="2065" width="5.296875" style="76" customWidth="1"/>
    <col min="2066" max="2068" width="8.296875" style="76" customWidth="1"/>
    <col min="2069" max="2306" width="8.09765625" style="76"/>
    <col min="2307" max="2307" width="5.19921875" style="76" customWidth="1"/>
    <col min="2308" max="2308" width="17.5" style="76" customWidth="1"/>
    <col min="2309" max="2309" width="2.5" style="76" customWidth="1"/>
    <col min="2310" max="2310" width="8.19921875" style="76" customWidth="1"/>
    <col min="2311" max="2311" width="2.09765625" style="76" customWidth="1"/>
    <col min="2312" max="2312" width="7.19921875" style="76" customWidth="1"/>
    <col min="2313" max="2313" width="3.69921875" style="76" customWidth="1"/>
    <col min="2314" max="2314" width="1.69921875" style="76" customWidth="1"/>
    <col min="2315" max="2315" width="4.5" style="76" customWidth="1"/>
    <col min="2316" max="2316" width="10.59765625" style="76" customWidth="1"/>
    <col min="2317" max="2317" width="2.19921875" style="76" customWidth="1"/>
    <col min="2318" max="2318" width="8" style="76" customWidth="1"/>
    <col min="2319" max="2319" width="2.19921875" style="76" customWidth="1"/>
    <col min="2320" max="2320" width="8" style="76" customWidth="1"/>
    <col min="2321" max="2321" width="5.296875" style="76" customWidth="1"/>
    <col min="2322" max="2324" width="8.296875" style="76" customWidth="1"/>
    <col min="2325" max="2562" width="8.09765625" style="76"/>
    <col min="2563" max="2563" width="5.19921875" style="76" customWidth="1"/>
    <col min="2564" max="2564" width="17.5" style="76" customWidth="1"/>
    <col min="2565" max="2565" width="2.5" style="76" customWidth="1"/>
    <col min="2566" max="2566" width="8.19921875" style="76" customWidth="1"/>
    <col min="2567" max="2567" width="2.09765625" style="76" customWidth="1"/>
    <col min="2568" max="2568" width="7.19921875" style="76" customWidth="1"/>
    <col min="2569" max="2569" width="3.69921875" style="76" customWidth="1"/>
    <col min="2570" max="2570" width="1.69921875" style="76" customWidth="1"/>
    <col min="2571" max="2571" width="4.5" style="76" customWidth="1"/>
    <col min="2572" max="2572" width="10.59765625" style="76" customWidth="1"/>
    <col min="2573" max="2573" width="2.19921875" style="76" customWidth="1"/>
    <col min="2574" max="2574" width="8" style="76" customWidth="1"/>
    <col min="2575" max="2575" width="2.19921875" style="76" customWidth="1"/>
    <col min="2576" max="2576" width="8" style="76" customWidth="1"/>
    <col min="2577" max="2577" width="5.296875" style="76" customWidth="1"/>
    <col min="2578" max="2580" width="8.296875" style="76" customWidth="1"/>
    <col min="2581" max="2818" width="8.09765625" style="76"/>
    <col min="2819" max="2819" width="5.19921875" style="76" customWidth="1"/>
    <col min="2820" max="2820" width="17.5" style="76" customWidth="1"/>
    <col min="2821" max="2821" width="2.5" style="76" customWidth="1"/>
    <col min="2822" max="2822" width="8.19921875" style="76" customWidth="1"/>
    <col min="2823" max="2823" width="2.09765625" style="76" customWidth="1"/>
    <col min="2824" max="2824" width="7.19921875" style="76" customWidth="1"/>
    <col min="2825" max="2825" width="3.69921875" style="76" customWidth="1"/>
    <col min="2826" max="2826" width="1.69921875" style="76" customWidth="1"/>
    <col min="2827" max="2827" width="4.5" style="76" customWidth="1"/>
    <col min="2828" max="2828" width="10.59765625" style="76" customWidth="1"/>
    <col min="2829" max="2829" width="2.19921875" style="76" customWidth="1"/>
    <col min="2830" max="2830" width="8" style="76" customWidth="1"/>
    <col min="2831" max="2831" width="2.19921875" style="76" customWidth="1"/>
    <col min="2832" max="2832" width="8" style="76" customWidth="1"/>
    <col min="2833" max="2833" width="5.296875" style="76" customWidth="1"/>
    <col min="2834" max="2836" width="8.296875" style="76" customWidth="1"/>
    <col min="2837" max="3074" width="8.09765625" style="76"/>
    <col min="3075" max="3075" width="5.19921875" style="76" customWidth="1"/>
    <col min="3076" max="3076" width="17.5" style="76" customWidth="1"/>
    <col min="3077" max="3077" width="2.5" style="76" customWidth="1"/>
    <col min="3078" max="3078" width="8.19921875" style="76" customWidth="1"/>
    <col min="3079" max="3079" width="2.09765625" style="76" customWidth="1"/>
    <col min="3080" max="3080" width="7.19921875" style="76" customWidth="1"/>
    <col min="3081" max="3081" width="3.69921875" style="76" customWidth="1"/>
    <col min="3082" max="3082" width="1.69921875" style="76" customWidth="1"/>
    <col min="3083" max="3083" width="4.5" style="76" customWidth="1"/>
    <col min="3084" max="3084" width="10.59765625" style="76" customWidth="1"/>
    <col min="3085" max="3085" width="2.19921875" style="76" customWidth="1"/>
    <col min="3086" max="3086" width="8" style="76" customWidth="1"/>
    <col min="3087" max="3087" width="2.19921875" style="76" customWidth="1"/>
    <col min="3088" max="3088" width="8" style="76" customWidth="1"/>
    <col min="3089" max="3089" width="5.296875" style="76" customWidth="1"/>
    <col min="3090" max="3092" width="8.296875" style="76" customWidth="1"/>
    <col min="3093" max="3330" width="8.09765625" style="76"/>
    <col min="3331" max="3331" width="5.19921875" style="76" customWidth="1"/>
    <col min="3332" max="3332" width="17.5" style="76" customWidth="1"/>
    <col min="3333" max="3333" width="2.5" style="76" customWidth="1"/>
    <col min="3334" max="3334" width="8.19921875" style="76" customWidth="1"/>
    <col min="3335" max="3335" width="2.09765625" style="76" customWidth="1"/>
    <col min="3336" max="3336" width="7.19921875" style="76" customWidth="1"/>
    <col min="3337" max="3337" width="3.69921875" style="76" customWidth="1"/>
    <col min="3338" max="3338" width="1.69921875" style="76" customWidth="1"/>
    <col min="3339" max="3339" width="4.5" style="76" customWidth="1"/>
    <col min="3340" max="3340" width="10.59765625" style="76" customWidth="1"/>
    <col min="3341" max="3341" width="2.19921875" style="76" customWidth="1"/>
    <col min="3342" max="3342" width="8" style="76" customWidth="1"/>
    <col min="3343" max="3343" width="2.19921875" style="76" customWidth="1"/>
    <col min="3344" max="3344" width="8" style="76" customWidth="1"/>
    <col min="3345" max="3345" width="5.296875" style="76" customWidth="1"/>
    <col min="3346" max="3348" width="8.296875" style="76" customWidth="1"/>
    <col min="3349" max="3586" width="8.09765625" style="76"/>
    <col min="3587" max="3587" width="5.19921875" style="76" customWidth="1"/>
    <col min="3588" max="3588" width="17.5" style="76" customWidth="1"/>
    <col min="3589" max="3589" width="2.5" style="76" customWidth="1"/>
    <col min="3590" max="3590" width="8.19921875" style="76" customWidth="1"/>
    <col min="3591" max="3591" width="2.09765625" style="76" customWidth="1"/>
    <col min="3592" max="3592" width="7.19921875" style="76" customWidth="1"/>
    <col min="3593" max="3593" width="3.69921875" style="76" customWidth="1"/>
    <col min="3594" max="3594" width="1.69921875" style="76" customWidth="1"/>
    <col min="3595" max="3595" width="4.5" style="76" customWidth="1"/>
    <col min="3596" max="3596" width="10.59765625" style="76" customWidth="1"/>
    <col min="3597" max="3597" width="2.19921875" style="76" customWidth="1"/>
    <col min="3598" max="3598" width="8" style="76" customWidth="1"/>
    <col min="3599" max="3599" width="2.19921875" style="76" customWidth="1"/>
    <col min="3600" max="3600" width="8" style="76" customWidth="1"/>
    <col min="3601" max="3601" width="5.296875" style="76" customWidth="1"/>
    <col min="3602" max="3604" width="8.296875" style="76" customWidth="1"/>
    <col min="3605" max="3842" width="8.09765625" style="76"/>
    <col min="3843" max="3843" width="5.19921875" style="76" customWidth="1"/>
    <col min="3844" max="3844" width="17.5" style="76" customWidth="1"/>
    <col min="3845" max="3845" width="2.5" style="76" customWidth="1"/>
    <col min="3846" max="3846" width="8.19921875" style="76" customWidth="1"/>
    <col min="3847" max="3847" width="2.09765625" style="76" customWidth="1"/>
    <col min="3848" max="3848" width="7.19921875" style="76" customWidth="1"/>
    <col min="3849" max="3849" width="3.69921875" style="76" customWidth="1"/>
    <col min="3850" max="3850" width="1.69921875" style="76" customWidth="1"/>
    <col min="3851" max="3851" width="4.5" style="76" customWidth="1"/>
    <col min="3852" max="3852" width="10.59765625" style="76" customWidth="1"/>
    <col min="3853" max="3853" width="2.19921875" style="76" customWidth="1"/>
    <col min="3854" max="3854" width="8" style="76" customWidth="1"/>
    <col min="3855" max="3855" width="2.19921875" style="76" customWidth="1"/>
    <col min="3856" max="3856" width="8" style="76" customWidth="1"/>
    <col min="3857" max="3857" width="5.296875" style="76" customWidth="1"/>
    <col min="3858" max="3860" width="8.296875" style="76" customWidth="1"/>
    <col min="3861" max="4098" width="8.09765625" style="76"/>
    <col min="4099" max="4099" width="5.19921875" style="76" customWidth="1"/>
    <col min="4100" max="4100" width="17.5" style="76" customWidth="1"/>
    <col min="4101" max="4101" width="2.5" style="76" customWidth="1"/>
    <col min="4102" max="4102" width="8.19921875" style="76" customWidth="1"/>
    <col min="4103" max="4103" width="2.09765625" style="76" customWidth="1"/>
    <col min="4104" max="4104" width="7.19921875" style="76" customWidth="1"/>
    <col min="4105" max="4105" width="3.69921875" style="76" customWidth="1"/>
    <col min="4106" max="4106" width="1.69921875" style="76" customWidth="1"/>
    <col min="4107" max="4107" width="4.5" style="76" customWidth="1"/>
    <col min="4108" max="4108" width="10.59765625" style="76" customWidth="1"/>
    <col min="4109" max="4109" width="2.19921875" style="76" customWidth="1"/>
    <col min="4110" max="4110" width="8" style="76" customWidth="1"/>
    <col min="4111" max="4111" width="2.19921875" style="76" customWidth="1"/>
    <col min="4112" max="4112" width="8" style="76" customWidth="1"/>
    <col min="4113" max="4113" width="5.296875" style="76" customWidth="1"/>
    <col min="4114" max="4116" width="8.296875" style="76" customWidth="1"/>
    <col min="4117" max="4354" width="8.09765625" style="76"/>
    <col min="4355" max="4355" width="5.19921875" style="76" customWidth="1"/>
    <col min="4356" max="4356" width="17.5" style="76" customWidth="1"/>
    <col min="4357" max="4357" width="2.5" style="76" customWidth="1"/>
    <col min="4358" max="4358" width="8.19921875" style="76" customWidth="1"/>
    <col min="4359" max="4359" width="2.09765625" style="76" customWidth="1"/>
    <col min="4360" max="4360" width="7.19921875" style="76" customWidth="1"/>
    <col min="4361" max="4361" width="3.69921875" style="76" customWidth="1"/>
    <col min="4362" max="4362" width="1.69921875" style="76" customWidth="1"/>
    <col min="4363" max="4363" width="4.5" style="76" customWidth="1"/>
    <col min="4364" max="4364" width="10.59765625" style="76" customWidth="1"/>
    <col min="4365" max="4365" width="2.19921875" style="76" customWidth="1"/>
    <col min="4366" max="4366" width="8" style="76" customWidth="1"/>
    <col min="4367" max="4367" width="2.19921875" style="76" customWidth="1"/>
    <col min="4368" max="4368" width="8" style="76" customWidth="1"/>
    <col min="4369" max="4369" width="5.296875" style="76" customWidth="1"/>
    <col min="4370" max="4372" width="8.296875" style="76" customWidth="1"/>
    <col min="4373" max="4610" width="8.09765625" style="76"/>
    <col min="4611" max="4611" width="5.19921875" style="76" customWidth="1"/>
    <col min="4612" max="4612" width="17.5" style="76" customWidth="1"/>
    <col min="4613" max="4613" width="2.5" style="76" customWidth="1"/>
    <col min="4614" max="4614" width="8.19921875" style="76" customWidth="1"/>
    <col min="4615" max="4615" width="2.09765625" style="76" customWidth="1"/>
    <col min="4616" max="4616" width="7.19921875" style="76" customWidth="1"/>
    <col min="4617" max="4617" width="3.69921875" style="76" customWidth="1"/>
    <col min="4618" max="4618" width="1.69921875" style="76" customWidth="1"/>
    <col min="4619" max="4619" width="4.5" style="76" customWidth="1"/>
    <col min="4620" max="4620" width="10.59765625" style="76" customWidth="1"/>
    <col min="4621" max="4621" width="2.19921875" style="76" customWidth="1"/>
    <col min="4622" max="4622" width="8" style="76" customWidth="1"/>
    <col min="4623" max="4623" width="2.19921875" style="76" customWidth="1"/>
    <col min="4624" max="4624" width="8" style="76" customWidth="1"/>
    <col min="4625" max="4625" width="5.296875" style="76" customWidth="1"/>
    <col min="4626" max="4628" width="8.296875" style="76" customWidth="1"/>
    <col min="4629" max="4866" width="8.09765625" style="76"/>
    <col min="4867" max="4867" width="5.19921875" style="76" customWidth="1"/>
    <col min="4868" max="4868" width="17.5" style="76" customWidth="1"/>
    <col min="4869" max="4869" width="2.5" style="76" customWidth="1"/>
    <col min="4870" max="4870" width="8.19921875" style="76" customWidth="1"/>
    <col min="4871" max="4871" width="2.09765625" style="76" customWidth="1"/>
    <col min="4872" max="4872" width="7.19921875" style="76" customWidth="1"/>
    <col min="4873" max="4873" width="3.69921875" style="76" customWidth="1"/>
    <col min="4874" max="4874" width="1.69921875" style="76" customWidth="1"/>
    <col min="4875" max="4875" width="4.5" style="76" customWidth="1"/>
    <col min="4876" max="4876" width="10.59765625" style="76" customWidth="1"/>
    <col min="4877" max="4877" width="2.19921875" style="76" customWidth="1"/>
    <col min="4878" max="4878" width="8" style="76" customWidth="1"/>
    <col min="4879" max="4879" width="2.19921875" style="76" customWidth="1"/>
    <col min="4880" max="4880" width="8" style="76" customWidth="1"/>
    <col min="4881" max="4881" width="5.296875" style="76" customWidth="1"/>
    <col min="4882" max="4884" width="8.296875" style="76" customWidth="1"/>
    <col min="4885" max="5122" width="8.09765625" style="76"/>
    <col min="5123" max="5123" width="5.19921875" style="76" customWidth="1"/>
    <col min="5124" max="5124" width="17.5" style="76" customWidth="1"/>
    <col min="5125" max="5125" width="2.5" style="76" customWidth="1"/>
    <col min="5126" max="5126" width="8.19921875" style="76" customWidth="1"/>
    <col min="5127" max="5127" width="2.09765625" style="76" customWidth="1"/>
    <col min="5128" max="5128" width="7.19921875" style="76" customWidth="1"/>
    <col min="5129" max="5129" width="3.69921875" style="76" customWidth="1"/>
    <col min="5130" max="5130" width="1.69921875" style="76" customWidth="1"/>
    <col min="5131" max="5131" width="4.5" style="76" customWidth="1"/>
    <col min="5132" max="5132" width="10.59765625" style="76" customWidth="1"/>
    <col min="5133" max="5133" width="2.19921875" style="76" customWidth="1"/>
    <col min="5134" max="5134" width="8" style="76" customWidth="1"/>
    <col min="5135" max="5135" width="2.19921875" style="76" customWidth="1"/>
    <col min="5136" max="5136" width="8" style="76" customWidth="1"/>
    <col min="5137" max="5137" width="5.296875" style="76" customWidth="1"/>
    <col min="5138" max="5140" width="8.296875" style="76" customWidth="1"/>
    <col min="5141" max="5378" width="8.09765625" style="76"/>
    <col min="5379" max="5379" width="5.19921875" style="76" customWidth="1"/>
    <col min="5380" max="5380" width="17.5" style="76" customWidth="1"/>
    <col min="5381" max="5381" width="2.5" style="76" customWidth="1"/>
    <col min="5382" max="5382" width="8.19921875" style="76" customWidth="1"/>
    <col min="5383" max="5383" width="2.09765625" style="76" customWidth="1"/>
    <col min="5384" max="5384" width="7.19921875" style="76" customWidth="1"/>
    <col min="5385" max="5385" width="3.69921875" style="76" customWidth="1"/>
    <col min="5386" max="5386" width="1.69921875" style="76" customWidth="1"/>
    <col min="5387" max="5387" width="4.5" style="76" customWidth="1"/>
    <col min="5388" max="5388" width="10.59765625" style="76" customWidth="1"/>
    <col min="5389" max="5389" width="2.19921875" style="76" customWidth="1"/>
    <col min="5390" max="5390" width="8" style="76" customWidth="1"/>
    <col min="5391" max="5391" width="2.19921875" style="76" customWidth="1"/>
    <col min="5392" max="5392" width="8" style="76" customWidth="1"/>
    <col min="5393" max="5393" width="5.296875" style="76" customWidth="1"/>
    <col min="5394" max="5396" width="8.296875" style="76" customWidth="1"/>
    <col min="5397" max="5634" width="8.09765625" style="76"/>
    <col min="5635" max="5635" width="5.19921875" style="76" customWidth="1"/>
    <col min="5636" max="5636" width="17.5" style="76" customWidth="1"/>
    <col min="5637" max="5637" width="2.5" style="76" customWidth="1"/>
    <col min="5638" max="5638" width="8.19921875" style="76" customWidth="1"/>
    <col min="5639" max="5639" width="2.09765625" style="76" customWidth="1"/>
    <col min="5640" max="5640" width="7.19921875" style="76" customWidth="1"/>
    <col min="5641" max="5641" width="3.69921875" style="76" customWidth="1"/>
    <col min="5642" max="5642" width="1.69921875" style="76" customWidth="1"/>
    <col min="5643" max="5643" width="4.5" style="76" customWidth="1"/>
    <col min="5644" max="5644" width="10.59765625" style="76" customWidth="1"/>
    <col min="5645" max="5645" width="2.19921875" style="76" customWidth="1"/>
    <col min="5646" max="5646" width="8" style="76" customWidth="1"/>
    <col min="5647" max="5647" width="2.19921875" style="76" customWidth="1"/>
    <col min="5648" max="5648" width="8" style="76" customWidth="1"/>
    <col min="5649" max="5649" width="5.296875" style="76" customWidth="1"/>
    <col min="5650" max="5652" width="8.296875" style="76" customWidth="1"/>
    <col min="5653" max="5890" width="8.09765625" style="76"/>
    <col min="5891" max="5891" width="5.19921875" style="76" customWidth="1"/>
    <col min="5892" max="5892" width="17.5" style="76" customWidth="1"/>
    <col min="5893" max="5893" width="2.5" style="76" customWidth="1"/>
    <col min="5894" max="5894" width="8.19921875" style="76" customWidth="1"/>
    <col min="5895" max="5895" width="2.09765625" style="76" customWidth="1"/>
    <col min="5896" max="5896" width="7.19921875" style="76" customWidth="1"/>
    <col min="5897" max="5897" width="3.69921875" style="76" customWidth="1"/>
    <col min="5898" max="5898" width="1.69921875" style="76" customWidth="1"/>
    <col min="5899" max="5899" width="4.5" style="76" customWidth="1"/>
    <col min="5900" max="5900" width="10.59765625" style="76" customWidth="1"/>
    <col min="5901" max="5901" width="2.19921875" style="76" customWidth="1"/>
    <col min="5902" max="5902" width="8" style="76" customWidth="1"/>
    <col min="5903" max="5903" width="2.19921875" style="76" customWidth="1"/>
    <col min="5904" max="5904" width="8" style="76" customWidth="1"/>
    <col min="5905" max="5905" width="5.296875" style="76" customWidth="1"/>
    <col min="5906" max="5908" width="8.296875" style="76" customWidth="1"/>
    <col min="5909" max="6146" width="8.09765625" style="76"/>
    <col min="6147" max="6147" width="5.19921875" style="76" customWidth="1"/>
    <col min="6148" max="6148" width="17.5" style="76" customWidth="1"/>
    <col min="6149" max="6149" width="2.5" style="76" customWidth="1"/>
    <col min="6150" max="6150" width="8.19921875" style="76" customWidth="1"/>
    <col min="6151" max="6151" width="2.09765625" style="76" customWidth="1"/>
    <col min="6152" max="6152" width="7.19921875" style="76" customWidth="1"/>
    <col min="6153" max="6153" width="3.69921875" style="76" customWidth="1"/>
    <col min="6154" max="6154" width="1.69921875" style="76" customWidth="1"/>
    <col min="6155" max="6155" width="4.5" style="76" customWidth="1"/>
    <col min="6156" max="6156" width="10.59765625" style="76" customWidth="1"/>
    <col min="6157" max="6157" width="2.19921875" style="76" customWidth="1"/>
    <col min="6158" max="6158" width="8" style="76" customWidth="1"/>
    <col min="6159" max="6159" width="2.19921875" style="76" customWidth="1"/>
    <col min="6160" max="6160" width="8" style="76" customWidth="1"/>
    <col min="6161" max="6161" width="5.296875" style="76" customWidth="1"/>
    <col min="6162" max="6164" width="8.296875" style="76" customWidth="1"/>
    <col min="6165" max="6402" width="8.09765625" style="76"/>
    <col min="6403" max="6403" width="5.19921875" style="76" customWidth="1"/>
    <col min="6404" max="6404" width="17.5" style="76" customWidth="1"/>
    <col min="6405" max="6405" width="2.5" style="76" customWidth="1"/>
    <col min="6406" max="6406" width="8.19921875" style="76" customWidth="1"/>
    <col min="6407" max="6407" width="2.09765625" style="76" customWidth="1"/>
    <col min="6408" max="6408" width="7.19921875" style="76" customWidth="1"/>
    <col min="6409" max="6409" width="3.69921875" style="76" customWidth="1"/>
    <col min="6410" max="6410" width="1.69921875" style="76" customWidth="1"/>
    <col min="6411" max="6411" width="4.5" style="76" customWidth="1"/>
    <col min="6412" max="6412" width="10.59765625" style="76" customWidth="1"/>
    <col min="6413" max="6413" width="2.19921875" style="76" customWidth="1"/>
    <col min="6414" max="6414" width="8" style="76" customWidth="1"/>
    <col min="6415" max="6415" width="2.19921875" style="76" customWidth="1"/>
    <col min="6416" max="6416" width="8" style="76" customWidth="1"/>
    <col min="6417" max="6417" width="5.296875" style="76" customWidth="1"/>
    <col min="6418" max="6420" width="8.296875" style="76" customWidth="1"/>
    <col min="6421" max="6658" width="8.09765625" style="76"/>
    <col min="6659" max="6659" width="5.19921875" style="76" customWidth="1"/>
    <col min="6660" max="6660" width="17.5" style="76" customWidth="1"/>
    <col min="6661" max="6661" width="2.5" style="76" customWidth="1"/>
    <col min="6662" max="6662" width="8.19921875" style="76" customWidth="1"/>
    <col min="6663" max="6663" width="2.09765625" style="76" customWidth="1"/>
    <col min="6664" max="6664" width="7.19921875" style="76" customWidth="1"/>
    <col min="6665" max="6665" width="3.69921875" style="76" customWidth="1"/>
    <col min="6666" max="6666" width="1.69921875" style="76" customWidth="1"/>
    <col min="6667" max="6667" width="4.5" style="76" customWidth="1"/>
    <col min="6668" max="6668" width="10.59765625" style="76" customWidth="1"/>
    <col min="6669" max="6669" width="2.19921875" style="76" customWidth="1"/>
    <col min="6670" max="6670" width="8" style="76" customWidth="1"/>
    <col min="6671" max="6671" width="2.19921875" style="76" customWidth="1"/>
    <col min="6672" max="6672" width="8" style="76" customWidth="1"/>
    <col min="6673" max="6673" width="5.296875" style="76" customWidth="1"/>
    <col min="6674" max="6676" width="8.296875" style="76" customWidth="1"/>
    <col min="6677" max="6914" width="8.09765625" style="76"/>
    <col min="6915" max="6915" width="5.19921875" style="76" customWidth="1"/>
    <col min="6916" max="6916" width="17.5" style="76" customWidth="1"/>
    <col min="6917" max="6917" width="2.5" style="76" customWidth="1"/>
    <col min="6918" max="6918" width="8.19921875" style="76" customWidth="1"/>
    <col min="6919" max="6919" width="2.09765625" style="76" customWidth="1"/>
    <col min="6920" max="6920" width="7.19921875" style="76" customWidth="1"/>
    <col min="6921" max="6921" width="3.69921875" style="76" customWidth="1"/>
    <col min="6922" max="6922" width="1.69921875" style="76" customWidth="1"/>
    <col min="6923" max="6923" width="4.5" style="76" customWidth="1"/>
    <col min="6924" max="6924" width="10.59765625" style="76" customWidth="1"/>
    <col min="6925" max="6925" width="2.19921875" style="76" customWidth="1"/>
    <col min="6926" max="6926" width="8" style="76" customWidth="1"/>
    <col min="6927" max="6927" width="2.19921875" style="76" customWidth="1"/>
    <col min="6928" max="6928" width="8" style="76" customWidth="1"/>
    <col min="6929" max="6929" width="5.296875" style="76" customWidth="1"/>
    <col min="6930" max="6932" width="8.296875" style="76" customWidth="1"/>
    <col min="6933" max="7170" width="8.09765625" style="76"/>
    <col min="7171" max="7171" width="5.19921875" style="76" customWidth="1"/>
    <col min="7172" max="7172" width="17.5" style="76" customWidth="1"/>
    <col min="7173" max="7173" width="2.5" style="76" customWidth="1"/>
    <col min="7174" max="7174" width="8.19921875" style="76" customWidth="1"/>
    <col min="7175" max="7175" width="2.09765625" style="76" customWidth="1"/>
    <col min="7176" max="7176" width="7.19921875" style="76" customWidth="1"/>
    <col min="7177" max="7177" width="3.69921875" style="76" customWidth="1"/>
    <col min="7178" max="7178" width="1.69921875" style="76" customWidth="1"/>
    <col min="7179" max="7179" width="4.5" style="76" customWidth="1"/>
    <col min="7180" max="7180" width="10.59765625" style="76" customWidth="1"/>
    <col min="7181" max="7181" width="2.19921875" style="76" customWidth="1"/>
    <col min="7182" max="7182" width="8" style="76" customWidth="1"/>
    <col min="7183" max="7183" width="2.19921875" style="76" customWidth="1"/>
    <col min="7184" max="7184" width="8" style="76" customWidth="1"/>
    <col min="7185" max="7185" width="5.296875" style="76" customWidth="1"/>
    <col min="7186" max="7188" width="8.296875" style="76" customWidth="1"/>
    <col min="7189" max="7426" width="8.09765625" style="76"/>
    <col min="7427" max="7427" width="5.19921875" style="76" customWidth="1"/>
    <col min="7428" max="7428" width="17.5" style="76" customWidth="1"/>
    <col min="7429" max="7429" width="2.5" style="76" customWidth="1"/>
    <col min="7430" max="7430" width="8.19921875" style="76" customWidth="1"/>
    <col min="7431" max="7431" width="2.09765625" style="76" customWidth="1"/>
    <col min="7432" max="7432" width="7.19921875" style="76" customWidth="1"/>
    <col min="7433" max="7433" width="3.69921875" style="76" customWidth="1"/>
    <col min="7434" max="7434" width="1.69921875" style="76" customWidth="1"/>
    <col min="7435" max="7435" width="4.5" style="76" customWidth="1"/>
    <col min="7436" max="7436" width="10.59765625" style="76" customWidth="1"/>
    <col min="7437" max="7437" width="2.19921875" style="76" customWidth="1"/>
    <col min="7438" max="7438" width="8" style="76" customWidth="1"/>
    <col min="7439" max="7439" width="2.19921875" style="76" customWidth="1"/>
    <col min="7440" max="7440" width="8" style="76" customWidth="1"/>
    <col min="7441" max="7441" width="5.296875" style="76" customWidth="1"/>
    <col min="7442" max="7444" width="8.296875" style="76" customWidth="1"/>
    <col min="7445" max="7682" width="8.09765625" style="76"/>
    <col min="7683" max="7683" width="5.19921875" style="76" customWidth="1"/>
    <col min="7684" max="7684" width="17.5" style="76" customWidth="1"/>
    <col min="7685" max="7685" width="2.5" style="76" customWidth="1"/>
    <col min="7686" max="7686" width="8.19921875" style="76" customWidth="1"/>
    <col min="7687" max="7687" width="2.09765625" style="76" customWidth="1"/>
    <col min="7688" max="7688" width="7.19921875" style="76" customWidth="1"/>
    <col min="7689" max="7689" width="3.69921875" style="76" customWidth="1"/>
    <col min="7690" max="7690" width="1.69921875" style="76" customWidth="1"/>
    <col min="7691" max="7691" width="4.5" style="76" customWidth="1"/>
    <col min="7692" max="7692" width="10.59765625" style="76" customWidth="1"/>
    <col min="7693" max="7693" width="2.19921875" style="76" customWidth="1"/>
    <col min="7694" max="7694" width="8" style="76" customWidth="1"/>
    <col min="7695" max="7695" width="2.19921875" style="76" customWidth="1"/>
    <col min="7696" max="7696" width="8" style="76" customWidth="1"/>
    <col min="7697" max="7697" width="5.296875" style="76" customWidth="1"/>
    <col min="7698" max="7700" width="8.296875" style="76" customWidth="1"/>
    <col min="7701" max="7938" width="8.09765625" style="76"/>
    <col min="7939" max="7939" width="5.19921875" style="76" customWidth="1"/>
    <col min="7940" max="7940" width="17.5" style="76" customWidth="1"/>
    <col min="7941" max="7941" width="2.5" style="76" customWidth="1"/>
    <col min="7942" max="7942" width="8.19921875" style="76" customWidth="1"/>
    <col min="7943" max="7943" width="2.09765625" style="76" customWidth="1"/>
    <col min="7944" max="7944" width="7.19921875" style="76" customWidth="1"/>
    <col min="7945" max="7945" width="3.69921875" style="76" customWidth="1"/>
    <col min="7946" max="7946" width="1.69921875" style="76" customWidth="1"/>
    <col min="7947" max="7947" width="4.5" style="76" customWidth="1"/>
    <col min="7948" max="7948" width="10.59765625" style="76" customWidth="1"/>
    <col min="7949" max="7949" width="2.19921875" style="76" customWidth="1"/>
    <col min="7950" max="7950" width="8" style="76" customWidth="1"/>
    <col min="7951" max="7951" width="2.19921875" style="76" customWidth="1"/>
    <col min="7952" max="7952" width="8" style="76" customWidth="1"/>
    <col min="7953" max="7953" width="5.296875" style="76" customWidth="1"/>
    <col min="7954" max="7956" width="8.296875" style="76" customWidth="1"/>
    <col min="7957" max="8194" width="8.09765625" style="76"/>
    <col min="8195" max="8195" width="5.19921875" style="76" customWidth="1"/>
    <col min="8196" max="8196" width="17.5" style="76" customWidth="1"/>
    <col min="8197" max="8197" width="2.5" style="76" customWidth="1"/>
    <col min="8198" max="8198" width="8.19921875" style="76" customWidth="1"/>
    <col min="8199" max="8199" width="2.09765625" style="76" customWidth="1"/>
    <col min="8200" max="8200" width="7.19921875" style="76" customWidth="1"/>
    <col min="8201" max="8201" width="3.69921875" style="76" customWidth="1"/>
    <col min="8202" max="8202" width="1.69921875" style="76" customWidth="1"/>
    <col min="8203" max="8203" width="4.5" style="76" customWidth="1"/>
    <col min="8204" max="8204" width="10.59765625" style="76" customWidth="1"/>
    <col min="8205" max="8205" width="2.19921875" style="76" customWidth="1"/>
    <col min="8206" max="8206" width="8" style="76" customWidth="1"/>
    <col min="8207" max="8207" width="2.19921875" style="76" customWidth="1"/>
    <col min="8208" max="8208" width="8" style="76" customWidth="1"/>
    <col min="8209" max="8209" width="5.296875" style="76" customWidth="1"/>
    <col min="8210" max="8212" width="8.296875" style="76" customWidth="1"/>
    <col min="8213" max="8450" width="8.09765625" style="76"/>
    <col min="8451" max="8451" width="5.19921875" style="76" customWidth="1"/>
    <col min="8452" max="8452" width="17.5" style="76" customWidth="1"/>
    <col min="8453" max="8453" width="2.5" style="76" customWidth="1"/>
    <col min="8454" max="8454" width="8.19921875" style="76" customWidth="1"/>
    <col min="8455" max="8455" width="2.09765625" style="76" customWidth="1"/>
    <col min="8456" max="8456" width="7.19921875" style="76" customWidth="1"/>
    <col min="8457" max="8457" width="3.69921875" style="76" customWidth="1"/>
    <col min="8458" max="8458" width="1.69921875" style="76" customWidth="1"/>
    <col min="8459" max="8459" width="4.5" style="76" customWidth="1"/>
    <col min="8460" max="8460" width="10.59765625" style="76" customWidth="1"/>
    <col min="8461" max="8461" width="2.19921875" style="76" customWidth="1"/>
    <col min="8462" max="8462" width="8" style="76" customWidth="1"/>
    <col min="8463" max="8463" width="2.19921875" style="76" customWidth="1"/>
    <col min="8464" max="8464" width="8" style="76" customWidth="1"/>
    <col min="8465" max="8465" width="5.296875" style="76" customWidth="1"/>
    <col min="8466" max="8468" width="8.296875" style="76" customWidth="1"/>
    <col min="8469" max="8706" width="8.09765625" style="76"/>
    <col min="8707" max="8707" width="5.19921875" style="76" customWidth="1"/>
    <col min="8708" max="8708" width="17.5" style="76" customWidth="1"/>
    <col min="8709" max="8709" width="2.5" style="76" customWidth="1"/>
    <col min="8710" max="8710" width="8.19921875" style="76" customWidth="1"/>
    <col min="8711" max="8711" width="2.09765625" style="76" customWidth="1"/>
    <col min="8712" max="8712" width="7.19921875" style="76" customWidth="1"/>
    <col min="8713" max="8713" width="3.69921875" style="76" customWidth="1"/>
    <col min="8714" max="8714" width="1.69921875" style="76" customWidth="1"/>
    <col min="8715" max="8715" width="4.5" style="76" customWidth="1"/>
    <col min="8716" max="8716" width="10.59765625" style="76" customWidth="1"/>
    <col min="8717" max="8717" width="2.19921875" style="76" customWidth="1"/>
    <col min="8718" max="8718" width="8" style="76" customWidth="1"/>
    <col min="8719" max="8719" width="2.19921875" style="76" customWidth="1"/>
    <col min="8720" max="8720" width="8" style="76" customWidth="1"/>
    <col min="8721" max="8721" width="5.296875" style="76" customWidth="1"/>
    <col min="8722" max="8724" width="8.296875" style="76" customWidth="1"/>
    <col min="8725" max="8962" width="8.09765625" style="76"/>
    <col min="8963" max="8963" width="5.19921875" style="76" customWidth="1"/>
    <col min="8964" max="8964" width="17.5" style="76" customWidth="1"/>
    <col min="8965" max="8965" width="2.5" style="76" customWidth="1"/>
    <col min="8966" max="8966" width="8.19921875" style="76" customWidth="1"/>
    <col min="8967" max="8967" width="2.09765625" style="76" customWidth="1"/>
    <col min="8968" max="8968" width="7.19921875" style="76" customWidth="1"/>
    <col min="8969" max="8969" width="3.69921875" style="76" customWidth="1"/>
    <col min="8970" max="8970" width="1.69921875" style="76" customWidth="1"/>
    <col min="8971" max="8971" width="4.5" style="76" customWidth="1"/>
    <col min="8972" max="8972" width="10.59765625" style="76" customWidth="1"/>
    <col min="8973" max="8973" width="2.19921875" style="76" customWidth="1"/>
    <col min="8974" max="8974" width="8" style="76" customWidth="1"/>
    <col min="8975" max="8975" width="2.19921875" style="76" customWidth="1"/>
    <col min="8976" max="8976" width="8" style="76" customWidth="1"/>
    <col min="8977" max="8977" width="5.296875" style="76" customWidth="1"/>
    <col min="8978" max="8980" width="8.296875" style="76" customWidth="1"/>
    <col min="8981" max="9218" width="8.09765625" style="76"/>
    <col min="9219" max="9219" width="5.19921875" style="76" customWidth="1"/>
    <col min="9220" max="9220" width="17.5" style="76" customWidth="1"/>
    <col min="9221" max="9221" width="2.5" style="76" customWidth="1"/>
    <col min="9222" max="9222" width="8.19921875" style="76" customWidth="1"/>
    <col min="9223" max="9223" width="2.09765625" style="76" customWidth="1"/>
    <col min="9224" max="9224" width="7.19921875" style="76" customWidth="1"/>
    <col min="9225" max="9225" width="3.69921875" style="76" customWidth="1"/>
    <col min="9226" max="9226" width="1.69921875" style="76" customWidth="1"/>
    <col min="9227" max="9227" width="4.5" style="76" customWidth="1"/>
    <col min="9228" max="9228" width="10.59765625" style="76" customWidth="1"/>
    <col min="9229" max="9229" width="2.19921875" style="76" customWidth="1"/>
    <col min="9230" max="9230" width="8" style="76" customWidth="1"/>
    <col min="9231" max="9231" width="2.19921875" style="76" customWidth="1"/>
    <col min="9232" max="9232" width="8" style="76" customWidth="1"/>
    <col min="9233" max="9233" width="5.296875" style="76" customWidth="1"/>
    <col min="9234" max="9236" width="8.296875" style="76" customWidth="1"/>
    <col min="9237" max="9474" width="8.09765625" style="76"/>
    <col min="9475" max="9475" width="5.19921875" style="76" customWidth="1"/>
    <col min="9476" max="9476" width="17.5" style="76" customWidth="1"/>
    <col min="9477" max="9477" width="2.5" style="76" customWidth="1"/>
    <col min="9478" max="9478" width="8.19921875" style="76" customWidth="1"/>
    <col min="9479" max="9479" width="2.09765625" style="76" customWidth="1"/>
    <col min="9480" max="9480" width="7.19921875" style="76" customWidth="1"/>
    <col min="9481" max="9481" width="3.69921875" style="76" customWidth="1"/>
    <col min="9482" max="9482" width="1.69921875" style="76" customWidth="1"/>
    <col min="9483" max="9483" width="4.5" style="76" customWidth="1"/>
    <col min="9484" max="9484" width="10.59765625" style="76" customWidth="1"/>
    <col min="9485" max="9485" width="2.19921875" style="76" customWidth="1"/>
    <col min="9486" max="9486" width="8" style="76" customWidth="1"/>
    <col min="9487" max="9487" width="2.19921875" style="76" customWidth="1"/>
    <col min="9488" max="9488" width="8" style="76" customWidth="1"/>
    <col min="9489" max="9489" width="5.296875" style="76" customWidth="1"/>
    <col min="9490" max="9492" width="8.296875" style="76" customWidth="1"/>
    <col min="9493" max="9730" width="8.09765625" style="76"/>
    <col min="9731" max="9731" width="5.19921875" style="76" customWidth="1"/>
    <col min="9732" max="9732" width="17.5" style="76" customWidth="1"/>
    <col min="9733" max="9733" width="2.5" style="76" customWidth="1"/>
    <col min="9734" max="9734" width="8.19921875" style="76" customWidth="1"/>
    <col min="9735" max="9735" width="2.09765625" style="76" customWidth="1"/>
    <col min="9736" max="9736" width="7.19921875" style="76" customWidth="1"/>
    <col min="9737" max="9737" width="3.69921875" style="76" customWidth="1"/>
    <col min="9738" max="9738" width="1.69921875" style="76" customWidth="1"/>
    <col min="9739" max="9739" width="4.5" style="76" customWidth="1"/>
    <col min="9740" max="9740" width="10.59765625" style="76" customWidth="1"/>
    <col min="9741" max="9741" width="2.19921875" style="76" customWidth="1"/>
    <col min="9742" max="9742" width="8" style="76" customWidth="1"/>
    <col min="9743" max="9743" width="2.19921875" style="76" customWidth="1"/>
    <col min="9744" max="9744" width="8" style="76" customWidth="1"/>
    <col min="9745" max="9745" width="5.296875" style="76" customWidth="1"/>
    <col min="9746" max="9748" width="8.296875" style="76" customWidth="1"/>
    <col min="9749" max="9986" width="8.09765625" style="76"/>
    <col min="9987" max="9987" width="5.19921875" style="76" customWidth="1"/>
    <col min="9988" max="9988" width="17.5" style="76" customWidth="1"/>
    <col min="9989" max="9989" width="2.5" style="76" customWidth="1"/>
    <col min="9990" max="9990" width="8.19921875" style="76" customWidth="1"/>
    <col min="9991" max="9991" width="2.09765625" style="76" customWidth="1"/>
    <col min="9992" max="9992" width="7.19921875" style="76" customWidth="1"/>
    <col min="9993" max="9993" width="3.69921875" style="76" customWidth="1"/>
    <col min="9994" max="9994" width="1.69921875" style="76" customWidth="1"/>
    <col min="9995" max="9995" width="4.5" style="76" customWidth="1"/>
    <col min="9996" max="9996" width="10.59765625" style="76" customWidth="1"/>
    <col min="9997" max="9997" width="2.19921875" style="76" customWidth="1"/>
    <col min="9998" max="9998" width="8" style="76" customWidth="1"/>
    <col min="9999" max="9999" width="2.19921875" style="76" customWidth="1"/>
    <col min="10000" max="10000" width="8" style="76" customWidth="1"/>
    <col min="10001" max="10001" width="5.296875" style="76" customWidth="1"/>
    <col min="10002" max="10004" width="8.296875" style="76" customWidth="1"/>
    <col min="10005" max="10242" width="8.09765625" style="76"/>
    <col min="10243" max="10243" width="5.19921875" style="76" customWidth="1"/>
    <col min="10244" max="10244" width="17.5" style="76" customWidth="1"/>
    <col min="10245" max="10245" width="2.5" style="76" customWidth="1"/>
    <col min="10246" max="10246" width="8.19921875" style="76" customWidth="1"/>
    <col min="10247" max="10247" width="2.09765625" style="76" customWidth="1"/>
    <col min="10248" max="10248" width="7.19921875" style="76" customWidth="1"/>
    <col min="10249" max="10249" width="3.69921875" style="76" customWidth="1"/>
    <col min="10250" max="10250" width="1.69921875" style="76" customWidth="1"/>
    <col min="10251" max="10251" width="4.5" style="76" customWidth="1"/>
    <col min="10252" max="10252" width="10.59765625" style="76" customWidth="1"/>
    <col min="10253" max="10253" width="2.19921875" style="76" customWidth="1"/>
    <col min="10254" max="10254" width="8" style="76" customWidth="1"/>
    <col min="10255" max="10255" width="2.19921875" style="76" customWidth="1"/>
    <col min="10256" max="10256" width="8" style="76" customWidth="1"/>
    <col min="10257" max="10257" width="5.296875" style="76" customWidth="1"/>
    <col min="10258" max="10260" width="8.296875" style="76" customWidth="1"/>
    <col min="10261" max="10498" width="8.09765625" style="76"/>
    <col min="10499" max="10499" width="5.19921875" style="76" customWidth="1"/>
    <col min="10500" max="10500" width="17.5" style="76" customWidth="1"/>
    <col min="10501" max="10501" width="2.5" style="76" customWidth="1"/>
    <col min="10502" max="10502" width="8.19921875" style="76" customWidth="1"/>
    <col min="10503" max="10503" width="2.09765625" style="76" customWidth="1"/>
    <col min="10504" max="10504" width="7.19921875" style="76" customWidth="1"/>
    <col min="10505" max="10505" width="3.69921875" style="76" customWidth="1"/>
    <col min="10506" max="10506" width="1.69921875" style="76" customWidth="1"/>
    <col min="10507" max="10507" width="4.5" style="76" customWidth="1"/>
    <col min="10508" max="10508" width="10.59765625" style="76" customWidth="1"/>
    <col min="10509" max="10509" width="2.19921875" style="76" customWidth="1"/>
    <col min="10510" max="10510" width="8" style="76" customWidth="1"/>
    <col min="10511" max="10511" width="2.19921875" style="76" customWidth="1"/>
    <col min="10512" max="10512" width="8" style="76" customWidth="1"/>
    <col min="10513" max="10513" width="5.296875" style="76" customWidth="1"/>
    <col min="10514" max="10516" width="8.296875" style="76" customWidth="1"/>
    <col min="10517" max="10754" width="8.09765625" style="76"/>
    <col min="10755" max="10755" width="5.19921875" style="76" customWidth="1"/>
    <col min="10756" max="10756" width="17.5" style="76" customWidth="1"/>
    <col min="10757" max="10757" width="2.5" style="76" customWidth="1"/>
    <col min="10758" max="10758" width="8.19921875" style="76" customWidth="1"/>
    <col min="10759" max="10759" width="2.09765625" style="76" customWidth="1"/>
    <col min="10760" max="10760" width="7.19921875" style="76" customWidth="1"/>
    <col min="10761" max="10761" width="3.69921875" style="76" customWidth="1"/>
    <col min="10762" max="10762" width="1.69921875" style="76" customWidth="1"/>
    <col min="10763" max="10763" width="4.5" style="76" customWidth="1"/>
    <col min="10764" max="10764" width="10.59765625" style="76" customWidth="1"/>
    <col min="10765" max="10765" width="2.19921875" style="76" customWidth="1"/>
    <col min="10766" max="10766" width="8" style="76" customWidth="1"/>
    <col min="10767" max="10767" width="2.19921875" style="76" customWidth="1"/>
    <col min="10768" max="10768" width="8" style="76" customWidth="1"/>
    <col min="10769" max="10769" width="5.296875" style="76" customWidth="1"/>
    <col min="10770" max="10772" width="8.296875" style="76" customWidth="1"/>
    <col min="10773" max="11010" width="8.09765625" style="76"/>
    <col min="11011" max="11011" width="5.19921875" style="76" customWidth="1"/>
    <col min="11012" max="11012" width="17.5" style="76" customWidth="1"/>
    <col min="11013" max="11013" width="2.5" style="76" customWidth="1"/>
    <col min="11014" max="11014" width="8.19921875" style="76" customWidth="1"/>
    <col min="11015" max="11015" width="2.09765625" style="76" customWidth="1"/>
    <col min="11016" max="11016" width="7.19921875" style="76" customWidth="1"/>
    <col min="11017" max="11017" width="3.69921875" style="76" customWidth="1"/>
    <col min="11018" max="11018" width="1.69921875" style="76" customWidth="1"/>
    <col min="11019" max="11019" width="4.5" style="76" customWidth="1"/>
    <col min="11020" max="11020" width="10.59765625" style="76" customWidth="1"/>
    <col min="11021" max="11021" width="2.19921875" style="76" customWidth="1"/>
    <col min="11022" max="11022" width="8" style="76" customWidth="1"/>
    <col min="11023" max="11023" width="2.19921875" style="76" customWidth="1"/>
    <col min="11024" max="11024" width="8" style="76" customWidth="1"/>
    <col min="11025" max="11025" width="5.296875" style="76" customWidth="1"/>
    <col min="11026" max="11028" width="8.296875" style="76" customWidth="1"/>
    <col min="11029" max="11266" width="8.09765625" style="76"/>
    <col min="11267" max="11267" width="5.19921875" style="76" customWidth="1"/>
    <col min="11268" max="11268" width="17.5" style="76" customWidth="1"/>
    <col min="11269" max="11269" width="2.5" style="76" customWidth="1"/>
    <col min="11270" max="11270" width="8.19921875" style="76" customWidth="1"/>
    <col min="11271" max="11271" width="2.09765625" style="76" customWidth="1"/>
    <col min="11272" max="11272" width="7.19921875" style="76" customWidth="1"/>
    <col min="11273" max="11273" width="3.69921875" style="76" customWidth="1"/>
    <col min="11274" max="11274" width="1.69921875" style="76" customWidth="1"/>
    <col min="11275" max="11275" width="4.5" style="76" customWidth="1"/>
    <col min="11276" max="11276" width="10.59765625" style="76" customWidth="1"/>
    <col min="11277" max="11277" width="2.19921875" style="76" customWidth="1"/>
    <col min="11278" max="11278" width="8" style="76" customWidth="1"/>
    <col min="11279" max="11279" width="2.19921875" style="76" customWidth="1"/>
    <col min="11280" max="11280" width="8" style="76" customWidth="1"/>
    <col min="11281" max="11281" width="5.296875" style="76" customWidth="1"/>
    <col min="11282" max="11284" width="8.296875" style="76" customWidth="1"/>
    <col min="11285" max="11522" width="8.09765625" style="76"/>
    <col min="11523" max="11523" width="5.19921875" style="76" customWidth="1"/>
    <col min="11524" max="11524" width="17.5" style="76" customWidth="1"/>
    <col min="11525" max="11525" width="2.5" style="76" customWidth="1"/>
    <col min="11526" max="11526" width="8.19921875" style="76" customWidth="1"/>
    <col min="11527" max="11527" width="2.09765625" style="76" customWidth="1"/>
    <col min="11528" max="11528" width="7.19921875" style="76" customWidth="1"/>
    <col min="11529" max="11529" width="3.69921875" style="76" customWidth="1"/>
    <col min="11530" max="11530" width="1.69921875" style="76" customWidth="1"/>
    <col min="11531" max="11531" width="4.5" style="76" customWidth="1"/>
    <col min="11532" max="11532" width="10.59765625" style="76" customWidth="1"/>
    <col min="11533" max="11533" width="2.19921875" style="76" customWidth="1"/>
    <col min="11534" max="11534" width="8" style="76" customWidth="1"/>
    <col min="11535" max="11535" width="2.19921875" style="76" customWidth="1"/>
    <col min="11536" max="11536" width="8" style="76" customWidth="1"/>
    <col min="11537" max="11537" width="5.296875" style="76" customWidth="1"/>
    <col min="11538" max="11540" width="8.296875" style="76" customWidth="1"/>
    <col min="11541" max="11778" width="8.09765625" style="76"/>
    <col min="11779" max="11779" width="5.19921875" style="76" customWidth="1"/>
    <col min="11780" max="11780" width="17.5" style="76" customWidth="1"/>
    <col min="11781" max="11781" width="2.5" style="76" customWidth="1"/>
    <col min="11782" max="11782" width="8.19921875" style="76" customWidth="1"/>
    <col min="11783" max="11783" width="2.09765625" style="76" customWidth="1"/>
    <col min="11784" max="11784" width="7.19921875" style="76" customWidth="1"/>
    <col min="11785" max="11785" width="3.69921875" style="76" customWidth="1"/>
    <col min="11786" max="11786" width="1.69921875" style="76" customWidth="1"/>
    <col min="11787" max="11787" width="4.5" style="76" customWidth="1"/>
    <col min="11788" max="11788" width="10.59765625" style="76" customWidth="1"/>
    <col min="11789" max="11789" width="2.19921875" style="76" customWidth="1"/>
    <col min="11790" max="11790" width="8" style="76" customWidth="1"/>
    <col min="11791" max="11791" width="2.19921875" style="76" customWidth="1"/>
    <col min="11792" max="11792" width="8" style="76" customWidth="1"/>
    <col min="11793" max="11793" width="5.296875" style="76" customWidth="1"/>
    <col min="11794" max="11796" width="8.296875" style="76" customWidth="1"/>
    <col min="11797" max="12034" width="8.09765625" style="76"/>
    <col min="12035" max="12035" width="5.19921875" style="76" customWidth="1"/>
    <col min="12036" max="12036" width="17.5" style="76" customWidth="1"/>
    <col min="12037" max="12037" width="2.5" style="76" customWidth="1"/>
    <col min="12038" max="12038" width="8.19921875" style="76" customWidth="1"/>
    <col min="12039" max="12039" width="2.09765625" style="76" customWidth="1"/>
    <col min="12040" max="12040" width="7.19921875" style="76" customWidth="1"/>
    <col min="12041" max="12041" width="3.69921875" style="76" customWidth="1"/>
    <col min="12042" max="12042" width="1.69921875" style="76" customWidth="1"/>
    <col min="12043" max="12043" width="4.5" style="76" customWidth="1"/>
    <col min="12044" max="12044" width="10.59765625" style="76" customWidth="1"/>
    <col min="12045" max="12045" width="2.19921875" style="76" customWidth="1"/>
    <col min="12046" max="12046" width="8" style="76" customWidth="1"/>
    <col min="12047" max="12047" width="2.19921875" style="76" customWidth="1"/>
    <col min="12048" max="12048" width="8" style="76" customWidth="1"/>
    <col min="12049" max="12049" width="5.296875" style="76" customWidth="1"/>
    <col min="12050" max="12052" width="8.296875" style="76" customWidth="1"/>
    <col min="12053" max="12290" width="8.09765625" style="76"/>
    <col min="12291" max="12291" width="5.19921875" style="76" customWidth="1"/>
    <col min="12292" max="12292" width="17.5" style="76" customWidth="1"/>
    <col min="12293" max="12293" width="2.5" style="76" customWidth="1"/>
    <col min="12294" max="12294" width="8.19921875" style="76" customWidth="1"/>
    <col min="12295" max="12295" width="2.09765625" style="76" customWidth="1"/>
    <col min="12296" max="12296" width="7.19921875" style="76" customWidth="1"/>
    <col min="12297" max="12297" width="3.69921875" style="76" customWidth="1"/>
    <col min="12298" max="12298" width="1.69921875" style="76" customWidth="1"/>
    <col min="12299" max="12299" width="4.5" style="76" customWidth="1"/>
    <col min="12300" max="12300" width="10.59765625" style="76" customWidth="1"/>
    <col min="12301" max="12301" width="2.19921875" style="76" customWidth="1"/>
    <col min="12302" max="12302" width="8" style="76" customWidth="1"/>
    <col min="12303" max="12303" width="2.19921875" style="76" customWidth="1"/>
    <col min="12304" max="12304" width="8" style="76" customWidth="1"/>
    <col min="12305" max="12305" width="5.296875" style="76" customWidth="1"/>
    <col min="12306" max="12308" width="8.296875" style="76" customWidth="1"/>
    <col min="12309" max="12546" width="8.09765625" style="76"/>
    <col min="12547" max="12547" width="5.19921875" style="76" customWidth="1"/>
    <col min="12548" max="12548" width="17.5" style="76" customWidth="1"/>
    <col min="12549" max="12549" width="2.5" style="76" customWidth="1"/>
    <col min="12550" max="12550" width="8.19921875" style="76" customWidth="1"/>
    <col min="12551" max="12551" width="2.09765625" style="76" customWidth="1"/>
    <col min="12552" max="12552" width="7.19921875" style="76" customWidth="1"/>
    <col min="12553" max="12553" width="3.69921875" style="76" customWidth="1"/>
    <col min="12554" max="12554" width="1.69921875" style="76" customWidth="1"/>
    <col min="12555" max="12555" width="4.5" style="76" customWidth="1"/>
    <col min="12556" max="12556" width="10.59765625" style="76" customWidth="1"/>
    <col min="12557" max="12557" width="2.19921875" style="76" customWidth="1"/>
    <col min="12558" max="12558" width="8" style="76" customWidth="1"/>
    <col min="12559" max="12559" width="2.19921875" style="76" customWidth="1"/>
    <col min="12560" max="12560" width="8" style="76" customWidth="1"/>
    <col min="12561" max="12561" width="5.296875" style="76" customWidth="1"/>
    <col min="12562" max="12564" width="8.296875" style="76" customWidth="1"/>
    <col min="12565" max="12802" width="8.09765625" style="76"/>
    <col min="12803" max="12803" width="5.19921875" style="76" customWidth="1"/>
    <col min="12804" max="12804" width="17.5" style="76" customWidth="1"/>
    <col min="12805" max="12805" width="2.5" style="76" customWidth="1"/>
    <col min="12806" max="12806" width="8.19921875" style="76" customWidth="1"/>
    <col min="12807" max="12807" width="2.09765625" style="76" customWidth="1"/>
    <col min="12808" max="12808" width="7.19921875" style="76" customWidth="1"/>
    <col min="12809" max="12809" width="3.69921875" style="76" customWidth="1"/>
    <col min="12810" max="12810" width="1.69921875" style="76" customWidth="1"/>
    <col min="12811" max="12811" width="4.5" style="76" customWidth="1"/>
    <col min="12812" max="12812" width="10.59765625" style="76" customWidth="1"/>
    <col min="12813" max="12813" width="2.19921875" style="76" customWidth="1"/>
    <col min="12814" max="12814" width="8" style="76" customWidth="1"/>
    <col min="12815" max="12815" width="2.19921875" style="76" customWidth="1"/>
    <col min="12816" max="12816" width="8" style="76" customWidth="1"/>
    <col min="12817" max="12817" width="5.296875" style="76" customWidth="1"/>
    <col min="12818" max="12820" width="8.296875" style="76" customWidth="1"/>
    <col min="12821" max="13058" width="8.09765625" style="76"/>
    <col min="13059" max="13059" width="5.19921875" style="76" customWidth="1"/>
    <col min="13060" max="13060" width="17.5" style="76" customWidth="1"/>
    <col min="13061" max="13061" width="2.5" style="76" customWidth="1"/>
    <col min="13062" max="13062" width="8.19921875" style="76" customWidth="1"/>
    <col min="13063" max="13063" width="2.09765625" style="76" customWidth="1"/>
    <col min="13064" max="13064" width="7.19921875" style="76" customWidth="1"/>
    <col min="13065" max="13065" width="3.69921875" style="76" customWidth="1"/>
    <col min="13066" max="13066" width="1.69921875" style="76" customWidth="1"/>
    <col min="13067" max="13067" width="4.5" style="76" customWidth="1"/>
    <col min="13068" max="13068" width="10.59765625" style="76" customWidth="1"/>
    <col min="13069" max="13069" width="2.19921875" style="76" customWidth="1"/>
    <col min="13070" max="13070" width="8" style="76" customWidth="1"/>
    <col min="13071" max="13071" width="2.19921875" style="76" customWidth="1"/>
    <col min="13072" max="13072" width="8" style="76" customWidth="1"/>
    <col min="13073" max="13073" width="5.296875" style="76" customWidth="1"/>
    <col min="13074" max="13076" width="8.296875" style="76" customWidth="1"/>
    <col min="13077" max="13314" width="8.09765625" style="76"/>
    <col min="13315" max="13315" width="5.19921875" style="76" customWidth="1"/>
    <col min="13316" max="13316" width="17.5" style="76" customWidth="1"/>
    <col min="13317" max="13317" width="2.5" style="76" customWidth="1"/>
    <col min="13318" max="13318" width="8.19921875" style="76" customWidth="1"/>
    <col min="13319" max="13319" width="2.09765625" style="76" customWidth="1"/>
    <col min="13320" max="13320" width="7.19921875" style="76" customWidth="1"/>
    <col min="13321" max="13321" width="3.69921875" style="76" customWidth="1"/>
    <col min="13322" max="13322" width="1.69921875" style="76" customWidth="1"/>
    <col min="13323" max="13323" width="4.5" style="76" customWidth="1"/>
    <col min="13324" max="13324" width="10.59765625" style="76" customWidth="1"/>
    <col min="13325" max="13325" width="2.19921875" style="76" customWidth="1"/>
    <col min="13326" max="13326" width="8" style="76" customWidth="1"/>
    <col min="13327" max="13327" width="2.19921875" style="76" customWidth="1"/>
    <col min="13328" max="13328" width="8" style="76" customWidth="1"/>
    <col min="13329" max="13329" width="5.296875" style="76" customWidth="1"/>
    <col min="13330" max="13332" width="8.296875" style="76" customWidth="1"/>
    <col min="13333" max="13570" width="8.09765625" style="76"/>
    <col min="13571" max="13571" width="5.19921875" style="76" customWidth="1"/>
    <col min="13572" max="13572" width="17.5" style="76" customWidth="1"/>
    <col min="13573" max="13573" width="2.5" style="76" customWidth="1"/>
    <col min="13574" max="13574" width="8.19921875" style="76" customWidth="1"/>
    <col min="13575" max="13575" width="2.09765625" style="76" customWidth="1"/>
    <col min="13576" max="13576" width="7.19921875" style="76" customWidth="1"/>
    <col min="13577" max="13577" width="3.69921875" style="76" customWidth="1"/>
    <col min="13578" max="13578" width="1.69921875" style="76" customWidth="1"/>
    <col min="13579" max="13579" width="4.5" style="76" customWidth="1"/>
    <col min="13580" max="13580" width="10.59765625" style="76" customWidth="1"/>
    <col min="13581" max="13581" width="2.19921875" style="76" customWidth="1"/>
    <col min="13582" max="13582" width="8" style="76" customWidth="1"/>
    <col min="13583" max="13583" width="2.19921875" style="76" customWidth="1"/>
    <col min="13584" max="13584" width="8" style="76" customWidth="1"/>
    <col min="13585" max="13585" width="5.296875" style="76" customWidth="1"/>
    <col min="13586" max="13588" width="8.296875" style="76" customWidth="1"/>
    <col min="13589" max="13826" width="8.09765625" style="76"/>
    <col min="13827" max="13827" width="5.19921875" style="76" customWidth="1"/>
    <col min="13828" max="13828" width="17.5" style="76" customWidth="1"/>
    <col min="13829" max="13829" width="2.5" style="76" customWidth="1"/>
    <col min="13830" max="13830" width="8.19921875" style="76" customWidth="1"/>
    <col min="13831" max="13831" width="2.09765625" style="76" customWidth="1"/>
    <col min="13832" max="13832" width="7.19921875" style="76" customWidth="1"/>
    <col min="13833" max="13833" width="3.69921875" style="76" customWidth="1"/>
    <col min="13834" max="13834" width="1.69921875" style="76" customWidth="1"/>
    <col min="13835" max="13835" width="4.5" style="76" customWidth="1"/>
    <col min="13836" max="13836" width="10.59765625" style="76" customWidth="1"/>
    <col min="13837" max="13837" width="2.19921875" style="76" customWidth="1"/>
    <col min="13838" max="13838" width="8" style="76" customWidth="1"/>
    <col min="13839" max="13839" width="2.19921875" style="76" customWidth="1"/>
    <col min="13840" max="13840" width="8" style="76" customWidth="1"/>
    <col min="13841" max="13841" width="5.296875" style="76" customWidth="1"/>
    <col min="13842" max="13844" width="8.296875" style="76" customWidth="1"/>
    <col min="13845" max="14082" width="8.09765625" style="76"/>
    <col min="14083" max="14083" width="5.19921875" style="76" customWidth="1"/>
    <col min="14084" max="14084" width="17.5" style="76" customWidth="1"/>
    <col min="14085" max="14085" width="2.5" style="76" customWidth="1"/>
    <col min="14086" max="14086" width="8.19921875" style="76" customWidth="1"/>
    <col min="14087" max="14087" width="2.09765625" style="76" customWidth="1"/>
    <col min="14088" max="14088" width="7.19921875" style="76" customWidth="1"/>
    <col min="14089" max="14089" width="3.69921875" style="76" customWidth="1"/>
    <col min="14090" max="14090" width="1.69921875" style="76" customWidth="1"/>
    <col min="14091" max="14091" width="4.5" style="76" customWidth="1"/>
    <col min="14092" max="14092" width="10.59765625" style="76" customWidth="1"/>
    <col min="14093" max="14093" width="2.19921875" style="76" customWidth="1"/>
    <col min="14094" max="14094" width="8" style="76" customWidth="1"/>
    <col min="14095" max="14095" width="2.19921875" style="76" customWidth="1"/>
    <col min="14096" max="14096" width="8" style="76" customWidth="1"/>
    <col min="14097" max="14097" width="5.296875" style="76" customWidth="1"/>
    <col min="14098" max="14100" width="8.296875" style="76" customWidth="1"/>
    <col min="14101" max="14338" width="8.09765625" style="76"/>
    <col min="14339" max="14339" width="5.19921875" style="76" customWidth="1"/>
    <col min="14340" max="14340" width="17.5" style="76" customWidth="1"/>
    <col min="14341" max="14341" width="2.5" style="76" customWidth="1"/>
    <col min="14342" max="14342" width="8.19921875" style="76" customWidth="1"/>
    <col min="14343" max="14343" width="2.09765625" style="76" customWidth="1"/>
    <col min="14344" max="14344" width="7.19921875" style="76" customWidth="1"/>
    <col min="14345" max="14345" width="3.69921875" style="76" customWidth="1"/>
    <col min="14346" max="14346" width="1.69921875" style="76" customWidth="1"/>
    <col min="14347" max="14347" width="4.5" style="76" customWidth="1"/>
    <col min="14348" max="14348" width="10.59765625" style="76" customWidth="1"/>
    <col min="14349" max="14349" width="2.19921875" style="76" customWidth="1"/>
    <col min="14350" max="14350" width="8" style="76" customWidth="1"/>
    <col min="14351" max="14351" width="2.19921875" style="76" customWidth="1"/>
    <col min="14352" max="14352" width="8" style="76" customWidth="1"/>
    <col min="14353" max="14353" width="5.296875" style="76" customWidth="1"/>
    <col min="14354" max="14356" width="8.296875" style="76" customWidth="1"/>
    <col min="14357" max="14594" width="8.09765625" style="76"/>
    <col min="14595" max="14595" width="5.19921875" style="76" customWidth="1"/>
    <col min="14596" max="14596" width="17.5" style="76" customWidth="1"/>
    <col min="14597" max="14597" width="2.5" style="76" customWidth="1"/>
    <col min="14598" max="14598" width="8.19921875" style="76" customWidth="1"/>
    <col min="14599" max="14599" width="2.09765625" style="76" customWidth="1"/>
    <col min="14600" max="14600" width="7.19921875" style="76" customWidth="1"/>
    <col min="14601" max="14601" width="3.69921875" style="76" customWidth="1"/>
    <col min="14602" max="14602" width="1.69921875" style="76" customWidth="1"/>
    <col min="14603" max="14603" width="4.5" style="76" customWidth="1"/>
    <col min="14604" max="14604" width="10.59765625" style="76" customWidth="1"/>
    <col min="14605" max="14605" width="2.19921875" style="76" customWidth="1"/>
    <col min="14606" max="14606" width="8" style="76" customWidth="1"/>
    <col min="14607" max="14607" width="2.19921875" style="76" customWidth="1"/>
    <col min="14608" max="14608" width="8" style="76" customWidth="1"/>
    <col min="14609" max="14609" width="5.296875" style="76" customWidth="1"/>
    <col min="14610" max="14612" width="8.296875" style="76" customWidth="1"/>
    <col min="14613" max="14850" width="8.09765625" style="76"/>
    <col min="14851" max="14851" width="5.19921875" style="76" customWidth="1"/>
    <col min="14852" max="14852" width="17.5" style="76" customWidth="1"/>
    <col min="14853" max="14853" width="2.5" style="76" customWidth="1"/>
    <col min="14854" max="14854" width="8.19921875" style="76" customWidth="1"/>
    <col min="14855" max="14855" width="2.09765625" style="76" customWidth="1"/>
    <col min="14856" max="14856" width="7.19921875" style="76" customWidth="1"/>
    <col min="14857" max="14857" width="3.69921875" style="76" customWidth="1"/>
    <col min="14858" max="14858" width="1.69921875" style="76" customWidth="1"/>
    <col min="14859" max="14859" width="4.5" style="76" customWidth="1"/>
    <col min="14860" max="14860" width="10.59765625" style="76" customWidth="1"/>
    <col min="14861" max="14861" width="2.19921875" style="76" customWidth="1"/>
    <col min="14862" max="14862" width="8" style="76" customWidth="1"/>
    <col min="14863" max="14863" width="2.19921875" style="76" customWidth="1"/>
    <col min="14864" max="14864" width="8" style="76" customWidth="1"/>
    <col min="14865" max="14865" width="5.296875" style="76" customWidth="1"/>
    <col min="14866" max="14868" width="8.296875" style="76" customWidth="1"/>
    <col min="14869" max="15106" width="8.09765625" style="76"/>
    <col min="15107" max="15107" width="5.19921875" style="76" customWidth="1"/>
    <col min="15108" max="15108" width="17.5" style="76" customWidth="1"/>
    <col min="15109" max="15109" width="2.5" style="76" customWidth="1"/>
    <col min="15110" max="15110" width="8.19921875" style="76" customWidth="1"/>
    <col min="15111" max="15111" width="2.09765625" style="76" customWidth="1"/>
    <col min="15112" max="15112" width="7.19921875" style="76" customWidth="1"/>
    <col min="15113" max="15113" width="3.69921875" style="76" customWidth="1"/>
    <col min="15114" max="15114" width="1.69921875" style="76" customWidth="1"/>
    <col min="15115" max="15115" width="4.5" style="76" customWidth="1"/>
    <col min="15116" max="15116" width="10.59765625" style="76" customWidth="1"/>
    <col min="15117" max="15117" width="2.19921875" style="76" customWidth="1"/>
    <col min="15118" max="15118" width="8" style="76" customWidth="1"/>
    <col min="15119" max="15119" width="2.19921875" style="76" customWidth="1"/>
    <col min="15120" max="15120" width="8" style="76" customWidth="1"/>
    <col min="15121" max="15121" width="5.296875" style="76" customWidth="1"/>
    <col min="15122" max="15124" width="8.296875" style="76" customWidth="1"/>
    <col min="15125" max="15362" width="8.09765625" style="76"/>
    <col min="15363" max="15363" width="5.19921875" style="76" customWidth="1"/>
    <col min="15364" max="15364" width="17.5" style="76" customWidth="1"/>
    <col min="15365" max="15365" width="2.5" style="76" customWidth="1"/>
    <col min="15366" max="15366" width="8.19921875" style="76" customWidth="1"/>
    <col min="15367" max="15367" width="2.09765625" style="76" customWidth="1"/>
    <col min="15368" max="15368" width="7.19921875" style="76" customWidth="1"/>
    <col min="15369" max="15369" width="3.69921875" style="76" customWidth="1"/>
    <col min="15370" max="15370" width="1.69921875" style="76" customWidth="1"/>
    <col min="15371" max="15371" width="4.5" style="76" customWidth="1"/>
    <col min="15372" max="15372" width="10.59765625" style="76" customWidth="1"/>
    <col min="15373" max="15373" width="2.19921875" style="76" customWidth="1"/>
    <col min="15374" max="15374" width="8" style="76" customWidth="1"/>
    <col min="15375" max="15375" width="2.19921875" style="76" customWidth="1"/>
    <col min="15376" max="15376" width="8" style="76" customWidth="1"/>
    <col min="15377" max="15377" width="5.296875" style="76" customWidth="1"/>
    <col min="15378" max="15380" width="8.296875" style="76" customWidth="1"/>
    <col min="15381" max="15618" width="8.09765625" style="76"/>
    <col min="15619" max="15619" width="5.19921875" style="76" customWidth="1"/>
    <col min="15620" max="15620" width="17.5" style="76" customWidth="1"/>
    <col min="15621" max="15621" width="2.5" style="76" customWidth="1"/>
    <col min="15622" max="15622" width="8.19921875" style="76" customWidth="1"/>
    <col min="15623" max="15623" width="2.09765625" style="76" customWidth="1"/>
    <col min="15624" max="15624" width="7.19921875" style="76" customWidth="1"/>
    <col min="15625" max="15625" width="3.69921875" style="76" customWidth="1"/>
    <col min="15626" max="15626" width="1.69921875" style="76" customWidth="1"/>
    <col min="15627" max="15627" width="4.5" style="76" customWidth="1"/>
    <col min="15628" max="15628" width="10.59765625" style="76" customWidth="1"/>
    <col min="15629" max="15629" width="2.19921875" style="76" customWidth="1"/>
    <col min="15630" max="15630" width="8" style="76" customWidth="1"/>
    <col min="15631" max="15631" width="2.19921875" style="76" customWidth="1"/>
    <col min="15632" max="15632" width="8" style="76" customWidth="1"/>
    <col min="15633" max="15633" width="5.296875" style="76" customWidth="1"/>
    <col min="15634" max="15636" width="8.296875" style="76" customWidth="1"/>
    <col min="15637" max="15874" width="8.09765625" style="76"/>
    <col min="15875" max="15875" width="5.19921875" style="76" customWidth="1"/>
    <col min="15876" max="15876" width="17.5" style="76" customWidth="1"/>
    <col min="15877" max="15877" width="2.5" style="76" customWidth="1"/>
    <col min="15878" max="15878" width="8.19921875" style="76" customWidth="1"/>
    <col min="15879" max="15879" width="2.09765625" style="76" customWidth="1"/>
    <col min="15880" max="15880" width="7.19921875" style="76" customWidth="1"/>
    <col min="15881" max="15881" width="3.69921875" style="76" customWidth="1"/>
    <col min="15882" max="15882" width="1.69921875" style="76" customWidth="1"/>
    <col min="15883" max="15883" width="4.5" style="76" customWidth="1"/>
    <col min="15884" max="15884" width="10.59765625" style="76" customWidth="1"/>
    <col min="15885" max="15885" width="2.19921875" style="76" customWidth="1"/>
    <col min="15886" max="15886" width="8" style="76" customWidth="1"/>
    <col min="15887" max="15887" width="2.19921875" style="76" customWidth="1"/>
    <col min="15888" max="15888" width="8" style="76" customWidth="1"/>
    <col min="15889" max="15889" width="5.296875" style="76" customWidth="1"/>
    <col min="15890" max="15892" width="8.296875" style="76" customWidth="1"/>
    <col min="15893" max="16130" width="8.09765625" style="76"/>
    <col min="16131" max="16131" width="5.19921875" style="76" customWidth="1"/>
    <col min="16132" max="16132" width="17.5" style="76" customWidth="1"/>
    <col min="16133" max="16133" width="2.5" style="76" customWidth="1"/>
    <col min="16134" max="16134" width="8.19921875" style="76" customWidth="1"/>
    <col min="16135" max="16135" width="2.09765625" style="76" customWidth="1"/>
    <col min="16136" max="16136" width="7.19921875" style="76" customWidth="1"/>
    <col min="16137" max="16137" width="3.69921875" style="76" customWidth="1"/>
    <col min="16138" max="16138" width="1.69921875" style="76" customWidth="1"/>
    <col min="16139" max="16139" width="4.5" style="76" customWidth="1"/>
    <col min="16140" max="16140" width="10.59765625" style="76" customWidth="1"/>
    <col min="16141" max="16141" width="2.19921875" style="76" customWidth="1"/>
    <col min="16142" max="16142" width="8" style="76" customWidth="1"/>
    <col min="16143" max="16143" width="2.19921875" style="76" customWidth="1"/>
    <col min="16144" max="16144" width="8" style="76" customWidth="1"/>
    <col min="16145" max="16145" width="5.296875" style="76" customWidth="1"/>
    <col min="16146" max="16148" width="8.296875" style="76" customWidth="1"/>
    <col min="16149" max="16384" width="8.09765625" style="76"/>
  </cols>
  <sheetData>
    <row r="1" spans="1:17" ht="20.25" customHeight="1">
      <c r="A1" s="70" t="s">
        <v>367</v>
      </c>
      <c r="B1" s="70"/>
      <c r="C1" s="70"/>
      <c r="D1" s="71"/>
      <c r="E1" s="72"/>
      <c r="F1" s="73"/>
      <c r="G1" s="73"/>
      <c r="H1" s="74"/>
      <c r="I1" s="75"/>
    </row>
    <row r="2" spans="1:17" ht="50.25" customHeight="1">
      <c r="A2" s="811" t="s">
        <v>85</v>
      </c>
      <c r="B2" s="811"/>
      <c r="C2" s="811"/>
      <c r="D2" s="811"/>
      <c r="E2" s="811"/>
      <c r="F2" s="811"/>
      <c r="G2" s="811"/>
      <c r="H2" s="811"/>
      <c r="I2" s="811"/>
      <c r="J2" s="811"/>
      <c r="K2" s="811"/>
      <c r="L2" s="811"/>
      <c r="M2" s="811"/>
      <c r="N2" s="811"/>
      <c r="O2" s="811"/>
      <c r="P2" s="811"/>
      <c r="Q2" s="811"/>
    </row>
    <row r="3" spans="1:17" ht="27" customHeight="1">
      <c r="A3" s="812"/>
      <c r="B3" s="812"/>
      <c r="C3" s="812"/>
      <c r="D3" s="812"/>
      <c r="E3" s="812"/>
      <c r="F3" s="812"/>
      <c r="G3" s="812"/>
      <c r="H3" s="812"/>
      <c r="I3" s="812"/>
      <c r="J3" s="80"/>
      <c r="L3" s="81"/>
      <c r="M3" s="81"/>
      <c r="N3" s="82"/>
      <c r="O3" s="81"/>
      <c r="P3" s="82"/>
      <c r="Q3" s="82"/>
    </row>
    <row r="4" spans="1:17" ht="16.5" customHeight="1">
      <c r="A4" s="83"/>
      <c r="B4" s="83"/>
      <c r="C4" s="83"/>
      <c r="D4" s="84"/>
      <c r="E4" s="85"/>
      <c r="F4" s="813"/>
      <c r="G4" s="813"/>
      <c r="H4" s="813"/>
      <c r="I4" s="813"/>
    </row>
    <row r="5" spans="1:17" ht="27" customHeight="1" thickBot="1">
      <c r="A5" s="814" t="s">
        <v>86</v>
      </c>
      <c r="B5" s="814"/>
      <c r="C5" s="814"/>
      <c r="D5" s="814"/>
      <c r="E5" s="814"/>
      <c r="F5" s="814"/>
      <c r="G5" s="814"/>
      <c r="H5" s="814"/>
      <c r="I5" s="814"/>
      <c r="K5" s="86" t="s">
        <v>87</v>
      </c>
      <c r="L5" s="87"/>
      <c r="M5" s="87"/>
      <c r="N5" s="88"/>
      <c r="O5" s="87"/>
      <c r="P5" s="88"/>
      <c r="Q5" s="88"/>
    </row>
    <row r="6" spans="1:17" ht="16.5" customHeight="1" thickBot="1">
      <c r="A6" s="815" t="s">
        <v>88</v>
      </c>
      <c r="B6" s="818" t="s">
        <v>89</v>
      </c>
      <c r="C6" s="819"/>
      <c r="D6" s="89" t="s">
        <v>90</v>
      </c>
      <c r="E6" s="90" t="s">
        <v>91</v>
      </c>
      <c r="F6" s="91" t="s">
        <v>92</v>
      </c>
      <c r="G6" s="91"/>
      <c r="H6" s="92"/>
      <c r="I6" s="93" t="s">
        <v>93</v>
      </c>
      <c r="K6" s="94"/>
      <c r="L6" s="822"/>
      <c r="M6" s="824" t="s">
        <v>94</v>
      </c>
      <c r="N6" s="825"/>
      <c r="O6" s="825"/>
      <c r="P6" s="826"/>
      <c r="Q6" s="88"/>
    </row>
    <row r="7" spans="1:17" ht="16.5" customHeight="1" thickTop="1" thickBot="1">
      <c r="A7" s="816"/>
      <c r="B7" s="820"/>
      <c r="C7" s="821"/>
      <c r="D7" s="95" t="s">
        <v>95</v>
      </c>
      <c r="E7" s="96"/>
      <c r="F7" s="97" t="s">
        <v>96</v>
      </c>
      <c r="G7" s="97" t="s">
        <v>97</v>
      </c>
      <c r="H7" s="98" t="str">
        <f>IFERROR(ROUNDDOWN(H6/B8,1), "")</f>
        <v/>
      </c>
      <c r="I7" s="99" t="s">
        <v>44</v>
      </c>
      <c r="K7" s="100"/>
      <c r="L7" s="823"/>
      <c r="M7" s="827" t="s">
        <v>98</v>
      </c>
      <c r="N7" s="828"/>
      <c r="O7" s="829" t="s">
        <v>99</v>
      </c>
      <c r="P7" s="830"/>
      <c r="Q7" s="88"/>
    </row>
    <row r="8" spans="1:17" ht="16.5" customHeight="1" thickTop="1" thickBot="1">
      <c r="A8" s="816"/>
      <c r="B8" s="831"/>
      <c r="C8" s="833" t="s">
        <v>100</v>
      </c>
      <c r="D8" s="101" t="s">
        <v>101</v>
      </c>
      <c r="E8" s="96" t="s">
        <v>91</v>
      </c>
      <c r="F8" s="97" t="s">
        <v>102</v>
      </c>
      <c r="G8" s="97"/>
      <c r="H8" s="102"/>
      <c r="I8" s="103" t="s">
        <v>93</v>
      </c>
      <c r="L8" s="104" t="s">
        <v>103</v>
      </c>
      <c r="M8" s="105" t="s">
        <v>97</v>
      </c>
      <c r="N8" s="106" t="str">
        <f>H7</f>
        <v/>
      </c>
      <c r="O8" s="105" t="s">
        <v>104</v>
      </c>
      <c r="P8" s="106" t="str">
        <f>H9</f>
        <v/>
      </c>
    </row>
    <row r="9" spans="1:17" ht="16.5" customHeight="1" thickTop="1" thickBot="1">
      <c r="A9" s="817"/>
      <c r="B9" s="832"/>
      <c r="C9" s="834"/>
      <c r="D9" s="107" t="s">
        <v>95</v>
      </c>
      <c r="E9" s="108"/>
      <c r="F9" s="109" t="s">
        <v>105</v>
      </c>
      <c r="G9" s="97" t="s">
        <v>104</v>
      </c>
      <c r="H9" s="98" t="str">
        <f>IFERROR(ROUNDDOWN(H8/B8,1), "")</f>
        <v/>
      </c>
      <c r="I9" s="110" t="s">
        <v>44</v>
      </c>
      <c r="L9" s="104" t="s">
        <v>106</v>
      </c>
      <c r="M9" s="105" t="s">
        <v>107</v>
      </c>
      <c r="N9" s="106" t="str">
        <f>H11</f>
        <v/>
      </c>
      <c r="O9" s="105" t="s">
        <v>108</v>
      </c>
      <c r="P9" s="106" t="str">
        <f>H13</f>
        <v/>
      </c>
    </row>
    <row r="10" spans="1:17" ht="16.5" customHeight="1" thickBot="1">
      <c r="A10" s="815" t="s">
        <v>109</v>
      </c>
      <c r="B10" s="818" t="s">
        <v>89</v>
      </c>
      <c r="C10" s="819"/>
      <c r="D10" s="111" t="s">
        <v>110</v>
      </c>
      <c r="E10" s="90" t="s">
        <v>91</v>
      </c>
      <c r="F10" s="91" t="s">
        <v>111</v>
      </c>
      <c r="G10" s="91"/>
      <c r="H10" s="92"/>
      <c r="I10" s="93" t="s">
        <v>93</v>
      </c>
      <c r="K10" s="112"/>
      <c r="L10" s="104" t="s">
        <v>112</v>
      </c>
      <c r="M10" s="105" t="s">
        <v>113</v>
      </c>
      <c r="N10" s="106" t="str">
        <f>H15</f>
        <v/>
      </c>
      <c r="O10" s="105" t="s">
        <v>114</v>
      </c>
      <c r="P10" s="106" t="str">
        <f>H17</f>
        <v/>
      </c>
      <c r="Q10" s="112"/>
    </row>
    <row r="11" spans="1:17" ht="16.5" customHeight="1" thickTop="1" thickBot="1">
      <c r="A11" s="816"/>
      <c r="B11" s="820"/>
      <c r="C11" s="821"/>
      <c r="D11" s="94" t="s">
        <v>95</v>
      </c>
      <c r="E11" s="96"/>
      <c r="F11" s="97" t="s">
        <v>115</v>
      </c>
      <c r="G11" s="97" t="s">
        <v>107</v>
      </c>
      <c r="H11" s="98" t="str">
        <f>IFERROR(ROUNDDOWN(H10/B12,1), "")</f>
        <v/>
      </c>
      <c r="I11" s="99" t="s">
        <v>44</v>
      </c>
      <c r="K11" s="112"/>
      <c r="L11" s="104" t="s">
        <v>116</v>
      </c>
      <c r="M11" s="105" t="s">
        <v>117</v>
      </c>
      <c r="N11" s="106" t="str">
        <f>H19</f>
        <v/>
      </c>
      <c r="O11" s="105" t="s">
        <v>118</v>
      </c>
      <c r="P11" s="106" t="str">
        <f>H21</f>
        <v/>
      </c>
      <c r="Q11" s="112"/>
    </row>
    <row r="12" spans="1:17" ht="16.5" customHeight="1" thickTop="1" thickBot="1">
      <c r="A12" s="816"/>
      <c r="B12" s="831"/>
      <c r="C12" s="833" t="s">
        <v>100</v>
      </c>
      <c r="D12" s="113" t="s">
        <v>101</v>
      </c>
      <c r="E12" s="96" t="s">
        <v>91</v>
      </c>
      <c r="F12" s="97" t="s">
        <v>102</v>
      </c>
      <c r="G12" s="97"/>
      <c r="H12" s="102"/>
      <c r="I12" s="103" t="s">
        <v>93</v>
      </c>
      <c r="K12" s="112"/>
      <c r="L12" s="104" t="s">
        <v>119</v>
      </c>
      <c r="M12" s="105" t="s">
        <v>120</v>
      </c>
      <c r="N12" s="106" t="str">
        <f>H23</f>
        <v/>
      </c>
      <c r="O12" s="105" t="s">
        <v>121</v>
      </c>
      <c r="P12" s="106" t="str">
        <f>H25</f>
        <v/>
      </c>
      <c r="Q12" s="112"/>
    </row>
    <row r="13" spans="1:17" ht="16.5" customHeight="1" thickTop="1" thickBot="1">
      <c r="A13" s="817"/>
      <c r="B13" s="832"/>
      <c r="C13" s="834"/>
      <c r="D13" s="114" t="s">
        <v>95</v>
      </c>
      <c r="E13" s="108"/>
      <c r="F13" s="109" t="s">
        <v>122</v>
      </c>
      <c r="G13" s="97" t="s">
        <v>108</v>
      </c>
      <c r="H13" s="98" t="str">
        <f>IFERROR(ROUNDDOWN(H12/B12,1), "")</f>
        <v/>
      </c>
      <c r="I13" s="110" t="s">
        <v>44</v>
      </c>
      <c r="K13" s="112"/>
      <c r="L13" s="104" t="s">
        <v>123</v>
      </c>
      <c r="M13" s="105" t="s">
        <v>124</v>
      </c>
      <c r="N13" s="106" t="str">
        <f>H27</f>
        <v/>
      </c>
      <c r="O13" s="105" t="s">
        <v>125</v>
      </c>
      <c r="P13" s="106" t="str">
        <f>H29</f>
        <v/>
      </c>
      <c r="Q13" s="112"/>
    </row>
    <row r="14" spans="1:17" ht="16.5" customHeight="1" thickBot="1">
      <c r="A14" s="815" t="s">
        <v>112</v>
      </c>
      <c r="B14" s="818" t="s">
        <v>89</v>
      </c>
      <c r="C14" s="819"/>
      <c r="D14" s="111" t="s">
        <v>110</v>
      </c>
      <c r="E14" s="90" t="s">
        <v>91</v>
      </c>
      <c r="F14" s="91" t="s">
        <v>111</v>
      </c>
      <c r="G14" s="91"/>
      <c r="H14" s="92"/>
      <c r="I14" s="93" t="s">
        <v>93</v>
      </c>
      <c r="K14" s="112"/>
      <c r="L14" s="104" t="s">
        <v>126</v>
      </c>
      <c r="M14" s="105" t="s">
        <v>127</v>
      </c>
      <c r="N14" s="106" t="str">
        <f>H31</f>
        <v/>
      </c>
      <c r="O14" s="105" t="s">
        <v>128</v>
      </c>
      <c r="P14" s="106" t="str">
        <f>H33</f>
        <v/>
      </c>
      <c r="Q14" s="112"/>
    </row>
    <row r="15" spans="1:17" ht="16.5" customHeight="1" thickTop="1" thickBot="1">
      <c r="A15" s="816"/>
      <c r="B15" s="820"/>
      <c r="C15" s="821"/>
      <c r="D15" s="94" t="s">
        <v>95</v>
      </c>
      <c r="E15" s="96"/>
      <c r="F15" s="97" t="s">
        <v>115</v>
      </c>
      <c r="G15" s="97" t="s">
        <v>113</v>
      </c>
      <c r="H15" s="98" t="str">
        <f>IFERROR(ROUNDDOWN(H14/B16,1), "")</f>
        <v/>
      </c>
      <c r="I15" s="99" t="s">
        <v>44</v>
      </c>
      <c r="K15" s="112"/>
      <c r="L15" s="104" t="s">
        <v>129</v>
      </c>
      <c r="M15" s="105" t="s">
        <v>130</v>
      </c>
      <c r="N15" s="106" t="str">
        <f>H35</f>
        <v/>
      </c>
      <c r="O15" s="105" t="s">
        <v>131</v>
      </c>
      <c r="P15" s="106" t="str">
        <f>H37</f>
        <v/>
      </c>
      <c r="Q15" s="112"/>
    </row>
    <row r="16" spans="1:17" ht="16.5" customHeight="1" thickTop="1" thickBot="1">
      <c r="A16" s="816"/>
      <c r="B16" s="831"/>
      <c r="C16" s="833" t="s">
        <v>100</v>
      </c>
      <c r="D16" s="113" t="s">
        <v>101</v>
      </c>
      <c r="E16" s="96" t="s">
        <v>91</v>
      </c>
      <c r="F16" s="97" t="s">
        <v>102</v>
      </c>
      <c r="G16" s="97"/>
      <c r="H16" s="102"/>
      <c r="I16" s="103" t="s">
        <v>93</v>
      </c>
      <c r="K16" s="112"/>
      <c r="L16" s="104" t="s">
        <v>132</v>
      </c>
      <c r="M16" s="105" t="s">
        <v>133</v>
      </c>
      <c r="N16" s="106" t="str">
        <f>H39</f>
        <v/>
      </c>
      <c r="O16" s="105" t="s">
        <v>134</v>
      </c>
      <c r="P16" s="106" t="str">
        <f>H41</f>
        <v/>
      </c>
      <c r="Q16" s="112"/>
    </row>
    <row r="17" spans="1:17" ht="16.5" customHeight="1" thickTop="1" thickBot="1">
      <c r="A17" s="817"/>
      <c r="B17" s="832"/>
      <c r="C17" s="834"/>
      <c r="D17" s="114" t="s">
        <v>95</v>
      </c>
      <c r="E17" s="108"/>
      <c r="F17" s="109" t="s">
        <v>122</v>
      </c>
      <c r="G17" s="97" t="s">
        <v>114</v>
      </c>
      <c r="H17" s="98" t="str">
        <f>IFERROR(ROUNDDOWN(H16/B16,1), "")</f>
        <v/>
      </c>
      <c r="I17" s="110" t="s">
        <v>44</v>
      </c>
      <c r="K17" s="112"/>
      <c r="L17" s="104" t="s">
        <v>135</v>
      </c>
      <c r="M17" s="105" t="s">
        <v>136</v>
      </c>
      <c r="N17" s="106" t="str">
        <f>H43</f>
        <v/>
      </c>
      <c r="O17" s="105" t="s">
        <v>137</v>
      </c>
      <c r="P17" s="106" t="str">
        <f>H45</f>
        <v/>
      </c>
      <c r="Q17" s="112"/>
    </row>
    <row r="18" spans="1:17" ht="16.5" customHeight="1" thickBot="1">
      <c r="A18" s="815" t="s">
        <v>138</v>
      </c>
      <c r="B18" s="818" t="s">
        <v>89</v>
      </c>
      <c r="C18" s="819"/>
      <c r="D18" s="111" t="s">
        <v>110</v>
      </c>
      <c r="E18" s="90" t="s">
        <v>91</v>
      </c>
      <c r="F18" s="91" t="s">
        <v>111</v>
      </c>
      <c r="G18" s="91"/>
      <c r="H18" s="92"/>
      <c r="I18" s="93" t="s">
        <v>93</v>
      </c>
      <c r="K18" s="112"/>
      <c r="L18" s="104" t="s">
        <v>139</v>
      </c>
      <c r="M18" s="115" t="s">
        <v>140</v>
      </c>
      <c r="N18" s="116" t="str">
        <f>H47</f>
        <v/>
      </c>
      <c r="O18" s="115" t="s">
        <v>141</v>
      </c>
      <c r="P18" s="116" t="str">
        <f>H49</f>
        <v/>
      </c>
      <c r="Q18" s="112"/>
    </row>
    <row r="19" spans="1:17" ht="16.5" customHeight="1" thickTop="1" thickBot="1">
      <c r="A19" s="816"/>
      <c r="B19" s="820"/>
      <c r="C19" s="821"/>
      <c r="D19" s="94" t="s">
        <v>95</v>
      </c>
      <c r="E19" s="96"/>
      <c r="F19" s="97" t="s">
        <v>115</v>
      </c>
      <c r="G19" s="97" t="s">
        <v>117</v>
      </c>
      <c r="H19" s="98" t="str">
        <f>IFERROR(ROUNDDOWN(H18/B20,1), "")</f>
        <v/>
      </c>
      <c r="I19" s="99" t="s">
        <v>44</v>
      </c>
      <c r="K19" s="112"/>
      <c r="L19" s="117" t="s">
        <v>142</v>
      </c>
      <c r="M19" s="117"/>
      <c r="N19" s="118">
        <f>SUM(N8:N18)</f>
        <v>0</v>
      </c>
      <c r="O19" s="117"/>
      <c r="P19" s="118">
        <f>SUM(P8:P18)</f>
        <v>0</v>
      </c>
      <c r="Q19" s="112"/>
    </row>
    <row r="20" spans="1:17" ht="16.5" customHeight="1" thickTop="1" thickBot="1">
      <c r="A20" s="816"/>
      <c r="B20" s="831"/>
      <c r="C20" s="833" t="s">
        <v>100</v>
      </c>
      <c r="D20" s="113" t="s">
        <v>101</v>
      </c>
      <c r="E20" s="96" t="s">
        <v>91</v>
      </c>
      <c r="F20" s="97" t="s">
        <v>102</v>
      </c>
      <c r="G20" s="97"/>
      <c r="H20" s="102"/>
      <c r="I20" s="103" t="s">
        <v>93</v>
      </c>
      <c r="K20" s="112"/>
      <c r="L20" s="119"/>
      <c r="M20" s="119"/>
      <c r="N20" s="112"/>
      <c r="O20" s="119"/>
      <c r="P20" s="112"/>
      <c r="Q20" s="112"/>
    </row>
    <row r="21" spans="1:17" ht="16.5" customHeight="1" thickTop="1" thickBot="1">
      <c r="A21" s="817"/>
      <c r="B21" s="832"/>
      <c r="C21" s="834"/>
      <c r="D21" s="114" t="s">
        <v>95</v>
      </c>
      <c r="E21" s="108"/>
      <c r="F21" s="109" t="s">
        <v>122</v>
      </c>
      <c r="G21" s="97" t="s">
        <v>118</v>
      </c>
      <c r="H21" s="98" t="str">
        <f>IFERROR(ROUNDDOWN(H20/B20,1), "")</f>
        <v/>
      </c>
      <c r="I21" s="110" t="s">
        <v>44</v>
      </c>
      <c r="K21" s="112"/>
      <c r="L21" s="76"/>
      <c r="M21" s="76"/>
      <c r="N21" s="120" t="s">
        <v>143</v>
      </c>
      <c r="O21" s="76"/>
      <c r="P21" s="120" t="s">
        <v>144</v>
      </c>
      <c r="Q21" s="76"/>
    </row>
    <row r="22" spans="1:17" ht="16.5" customHeight="1" thickBot="1">
      <c r="A22" s="815" t="s">
        <v>145</v>
      </c>
      <c r="B22" s="818" t="s">
        <v>89</v>
      </c>
      <c r="C22" s="819"/>
      <c r="D22" s="111" t="s">
        <v>110</v>
      </c>
      <c r="E22" s="90" t="s">
        <v>91</v>
      </c>
      <c r="F22" s="91" t="s">
        <v>111</v>
      </c>
      <c r="G22" s="91"/>
      <c r="H22" s="92"/>
      <c r="I22" s="93" t="s">
        <v>93</v>
      </c>
      <c r="K22" s="112"/>
      <c r="L22" s="76"/>
      <c r="M22" s="76"/>
      <c r="N22" s="76"/>
      <c r="O22" s="76"/>
      <c r="P22" s="76"/>
      <c r="Q22" s="76"/>
    </row>
    <row r="23" spans="1:17" ht="16.5" customHeight="1" thickTop="1" thickBot="1">
      <c r="A23" s="816"/>
      <c r="B23" s="820"/>
      <c r="C23" s="821"/>
      <c r="D23" s="94" t="s">
        <v>95</v>
      </c>
      <c r="E23" s="96"/>
      <c r="F23" s="97" t="s">
        <v>115</v>
      </c>
      <c r="G23" s="97" t="s">
        <v>120</v>
      </c>
      <c r="H23" s="98" t="str">
        <f>IFERROR(ROUNDDOWN(H22/B24,1), "")</f>
        <v/>
      </c>
      <c r="I23" s="99" t="s">
        <v>44</v>
      </c>
      <c r="K23" s="76"/>
      <c r="L23" s="121" t="s">
        <v>146</v>
      </c>
      <c r="M23" s="122"/>
      <c r="N23" s="123"/>
      <c r="O23" s="122"/>
      <c r="P23" s="123"/>
      <c r="Q23" s="76"/>
    </row>
    <row r="24" spans="1:17" ht="16.5" customHeight="1" thickTop="1" thickBot="1">
      <c r="A24" s="816"/>
      <c r="B24" s="831"/>
      <c r="C24" s="833" t="s">
        <v>100</v>
      </c>
      <c r="D24" s="113" t="s">
        <v>101</v>
      </c>
      <c r="E24" s="96" t="s">
        <v>91</v>
      </c>
      <c r="F24" s="97" t="s">
        <v>102</v>
      </c>
      <c r="G24" s="97"/>
      <c r="H24" s="102"/>
      <c r="I24" s="103" t="s">
        <v>93</v>
      </c>
      <c r="K24" s="76"/>
      <c r="L24" s="124"/>
      <c r="M24" s="124"/>
      <c r="N24" s="76"/>
      <c r="O24" s="124"/>
      <c r="P24" s="76"/>
      <c r="Q24" s="76"/>
    </row>
    <row r="25" spans="1:17" ht="16.5" customHeight="1" thickTop="1" thickBot="1">
      <c r="A25" s="817"/>
      <c r="B25" s="832"/>
      <c r="C25" s="834"/>
      <c r="D25" s="114" t="s">
        <v>95</v>
      </c>
      <c r="E25" s="108"/>
      <c r="F25" s="109" t="s">
        <v>122</v>
      </c>
      <c r="G25" s="97" t="s">
        <v>121</v>
      </c>
      <c r="H25" s="98" t="str">
        <f>IFERROR(ROUNDDOWN(H24/B24,1), "")</f>
        <v/>
      </c>
      <c r="I25" s="110" t="s">
        <v>44</v>
      </c>
      <c r="K25" s="76"/>
      <c r="L25" s="119"/>
      <c r="M25" s="119"/>
      <c r="N25" s="112"/>
      <c r="O25" s="119"/>
      <c r="P25" s="112"/>
      <c r="Q25" s="112"/>
    </row>
    <row r="26" spans="1:17" ht="16.5" customHeight="1" thickTop="1" thickBot="1">
      <c r="A26" s="815" t="s">
        <v>147</v>
      </c>
      <c r="B26" s="818" t="s">
        <v>89</v>
      </c>
      <c r="C26" s="819"/>
      <c r="D26" s="111" t="s">
        <v>110</v>
      </c>
      <c r="E26" s="90" t="s">
        <v>91</v>
      </c>
      <c r="F26" s="91" t="s">
        <v>111</v>
      </c>
      <c r="G26" s="91"/>
      <c r="H26" s="92"/>
      <c r="I26" s="93" t="s">
        <v>93</v>
      </c>
      <c r="K26" s="125" t="s">
        <v>148</v>
      </c>
      <c r="L26" s="126">
        <f>P23</f>
        <v>0</v>
      </c>
      <c r="M26" s="127"/>
      <c r="N26" s="128" t="s">
        <v>44</v>
      </c>
      <c r="O26" s="127"/>
      <c r="P26" s="128"/>
      <c r="Q26" s="129"/>
    </row>
    <row r="27" spans="1:17" ht="16.5" customHeight="1" thickTop="1" thickBot="1">
      <c r="A27" s="816"/>
      <c r="B27" s="820"/>
      <c r="C27" s="821"/>
      <c r="D27" s="94" t="s">
        <v>95</v>
      </c>
      <c r="E27" s="96"/>
      <c r="F27" s="97" t="s">
        <v>115</v>
      </c>
      <c r="G27" s="97" t="s">
        <v>124</v>
      </c>
      <c r="H27" s="98" t="str">
        <f>IFERROR(ROUNDDOWN(H26/B28,1), "")</f>
        <v/>
      </c>
      <c r="I27" s="99" t="s">
        <v>44</v>
      </c>
      <c r="K27" s="125"/>
      <c r="L27" s="130"/>
      <c r="M27" s="130"/>
      <c r="N27" s="131" t="s">
        <v>149</v>
      </c>
      <c r="O27" s="130"/>
      <c r="P27" s="132" t="str">
        <f>IFERROR(L26*100/L28,"")</f>
        <v/>
      </c>
      <c r="Q27" s="133" t="s">
        <v>150</v>
      </c>
    </row>
    <row r="28" spans="1:17" ht="16.5" customHeight="1" thickTop="1" thickBot="1">
      <c r="A28" s="816"/>
      <c r="B28" s="831"/>
      <c r="C28" s="833" t="s">
        <v>100</v>
      </c>
      <c r="D28" s="113" t="s">
        <v>101</v>
      </c>
      <c r="E28" s="96" t="s">
        <v>91</v>
      </c>
      <c r="F28" s="97" t="s">
        <v>102</v>
      </c>
      <c r="G28" s="97"/>
      <c r="H28" s="102"/>
      <c r="I28" s="103" t="s">
        <v>93</v>
      </c>
      <c r="K28" s="134" t="s">
        <v>151</v>
      </c>
      <c r="L28" s="135">
        <f>N23</f>
        <v>0</v>
      </c>
      <c r="M28" s="136"/>
      <c r="N28" s="137" t="s">
        <v>44</v>
      </c>
      <c r="O28" s="136"/>
      <c r="P28" s="137"/>
      <c r="Q28" s="137"/>
    </row>
    <row r="29" spans="1:17" ht="16.5" customHeight="1" thickTop="1" thickBot="1">
      <c r="A29" s="817"/>
      <c r="B29" s="832"/>
      <c r="C29" s="834"/>
      <c r="D29" s="114" t="s">
        <v>95</v>
      </c>
      <c r="E29" s="108"/>
      <c r="F29" s="109" t="s">
        <v>122</v>
      </c>
      <c r="G29" s="97" t="s">
        <v>125</v>
      </c>
      <c r="H29" s="98" t="str">
        <f>IFERROR(ROUNDDOWN(H28/B28,1), "")</f>
        <v/>
      </c>
      <c r="I29" s="110" t="s">
        <v>44</v>
      </c>
      <c r="K29" s="112"/>
      <c r="L29" s="112"/>
      <c r="M29" s="112"/>
      <c r="N29" s="112"/>
      <c r="O29" s="112"/>
      <c r="Q29" s="112"/>
    </row>
    <row r="30" spans="1:17" ht="16.5" customHeight="1" thickBot="1">
      <c r="A30" s="815" t="s">
        <v>152</v>
      </c>
      <c r="B30" s="818" t="s">
        <v>89</v>
      </c>
      <c r="C30" s="819"/>
      <c r="D30" s="111" t="s">
        <v>110</v>
      </c>
      <c r="E30" s="90" t="s">
        <v>91</v>
      </c>
      <c r="F30" s="91" t="s">
        <v>111</v>
      </c>
      <c r="G30" s="91"/>
      <c r="H30" s="92"/>
      <c r="I30" s="93" t="s">
        <v>93</v>
      </c>
      <c r="K30" s="76"/>
      <c r="L30" s="835" t="s">
        <v>153</v>
      </c>
      <c r="M30" s="835"/>
      <c r="N30" s="835"/>
      <c r="O30" s="835"/>
      <c r="P30" s="835"/>
      <c r="Q30" s="835"/>
    </row>
    <row r="31" spans="1:17" ht="16.5" customHeight="1" thickTop="1" thickBot="1">
      <c r="A31" s="816"/>
      <c r="B31" s="820"/>
      <c r="C31" s="821"/>
      <c r="D31" s="94" t="s">
        <v>95</v>
      </c>
      <c r="E31" s="96"/>
      <c r="F31" s="97" t="s">
        <v>115</v>
      </c>
      <c r="G31" s="97" t="s">
        <v>127</v>
      </c>
      <c r="H31" s="98" t="str">
        <f>IFERROR(ROUNDDOWN(H30/B32,1), "")</f>
        <v/>
      </c>
      <c r="I31" s="99" t="s">
        <v>44</v>
      </c>
      <c r="K31" s="112"/>
      <c r="L31" s="835"/>
      <c r="M31" s="835"/>
      <c r="N31" s="835"/>
      <c r="O31" s="835"/>
      <c r="P31" s="835"/>
      <c r="Q31" s="835"/>
    </row>
    <row r="32" spans="1:17" ht="16.5" customHeight="1" thickTop="1" thickBot="1">
      <c r="A32" s="816"/>
      <c r="B32" s="831"/>
      <c r="C32" s="833" t="s">
        <v>100</v>
      </c>
      <c r="D32" s="113" t="s">
        <v>101</v>
      </c>
      <c r="E32" s="96" t="s">
        <v>91</v>
      </c>
      <c r="F32" s="97" t="s">
        <v>102</v>
      </c>
      <c r="G32" s="97"/>
      <c r="H32" s="102"/>
      <c r="I32" s="103" t="s">
        <v>93</v>
      </c>
      <c r="K32" s="112"/>
      <c r="L32" s="138"/>
      <c r="M32" s="138"/>
      <c r="N32" s="138"/>
      <c r="O32" s="139"/>
      <c r="P32" s="140"/>
      <c r="Q32" s="140"/>
    </row>
    <row r="33" spans="1:24" ht="16.5" customHeight="1" thickTop="1" thickBot="1">
      <c r="A33" s="817"/>
      <c r="B33" s="832"/>
      <c r="C33" s="834"/>
      <c r="D33" s="114" t="s">
        <v>95</v>
      </c>
      <c r="E33" s="108"/>
      <c r="F33" s="109" t="s">
        <v>122</v>
      </c>
      <c r="G33" s="97" t="s">
        <v>128</v>
      </c>
      <c r="H33" s="98" t="str">
        <f>IFERROR(ROUNDDOWN(H32/B32,1), "")</f>
        <v/>
      </c>
      <c r="I33" s="110" t="s">
        <v>44</v>
      </c>
      <c r="K33" s="112"/>
      <c r="L33" s="138"/>
      <c r="M33" s="138"/>
      <c r="N33" s="138"/>
      <c r="O33" s="139"/>
      <c r="P33" s="140"/>
      <c r="Q33" s="140"/>
    </row>
    <row r="34" spans="1:24" ht="16.5" customHeight="1" thickBot="1">
      <c r="A34" s="815" t="s">
        <v>154</v>
      </c>
      <c r="B34" s="818" t="s">
        <v>89</v>
      </c>
      <c r="C34" s="819"/>
      <c r="D34" s="111" t="s">
        <v>110</v>
      </c>
      <c r="E34" s="90" t="s">
        <v>91</v>
      </c>
      <c r="F34" s="91" t="s">
        <v>111</v>
      </c>
      <c r="G34" s="91"/>
      <c r="H34" s="92"/>
      <c r="I34" s="93" t="s">
        <v>93</v>
      </c>
      <c r="K34" s="112"/>
      <c r="L34" s="836" t="s">
        <v>155</v>
      </c>
      <c r="M34" s="837"/>
      <c r="N34" s="837"/>
      <c r="O34" s="837"/>
      <c r="P34" s="837"/>
      <c r="Q34" s="838"/>
      <c r="R34" s="141"/>
      <c r="S34" s="77"/>
    </row>
    <row r="35" spans="1:24" ht="16.5" customHeight="1" thickTop="1" thickBot="1">
      <c r="A35" s="816"/>
      <c r="B35" s="820"/>
      <c r="C35" s="821"/>
      <c r="D35" s="94" t="s">
        <v>95</v>
      </c>
      <c r="E35" s="96"/>
      <c r="F35" s="97" t="s">
        <v>115</v>
      </c>
      <c r="G35" s="97" t="s">
        <v>130</v>
      </c>
      <c r="H35" s="98" t="str">
        <f>IFERROR(ROUNDDOWN(H34/B36,1), "")</f>
        <v/>
      </c>
      <c r="I35" s="99" t="s">
        <v>44</v>
      </c>
      <c r="K35" s="112"/>
      <c r="L35" s="839" t="s">
        <v>156</v>
      </c>
      <c r="M35" s="840"/>
      <c r="N35" s="840"/>
      <c r="O35" s="840"/>
      <c r="P35" s="840"/>
      <c r="Q35" s="841"/>
      <c r="R35" s="141"/>
      <c r="S35" s="77"/>
    </row>
    <row r="36" spans="1:24" ht="16.5" customHeight="1" thickTop="1" thickBot="1">
      <c r="A36" s="816"/>
      <c r="B36" s="831"/>
      <c r="C36" s="833" t="s">
        <v>100</v>
      </c>
      <c r="D36" s="113" t="s">
        <v>101</v>
      </c>
      <c r="E36" s="96" t="s">
        <v>91</v>
      </c>
      <c r="F36" s="97" t="s">
        <v>102</v>
      </c>
      <c r="G36" s="97"/>
      <c r="H36" s="102"/>
      <c r="I36" s="103" t="s">
        <v>93</v>
      </c>
      <c r="K36" s="112"/>
      <c r="L36" s="839"/>
      <c r="M36" s="840"/>
      <c r="N36" s="840"/>
      <c r="O36" s="840"/>
      <c r="P36" s="840"/>
      <c r="Q36" s="841"/>
      <c r="R36" s="140"/>
      <c r="S36" s="77"/>
    </row>
    <row r="37" spans="1:24" ht="16.5" customHeight="1" thickTop="1" thickBot="1">
      <c r="A37" s="817"/>
      <c r="B37" s="832"/>
      <c r="C37" s="834"/>
      <c r="D37" s="114" t="s">
        <v>95</v>
      </c>
      <c r="E37" s="108"/>
      <c r="F37" s="109" t="s">
        <v>122</v>
      </c>
      <c r="G37" s="97" t="s">
        <v>131</v>
      </c>
      <c r="H37" s="98" t="str">
        <f>IFERROR(ROUNDDOWN(H36/B36,1), "")</f>
        <v/>
      </c>
      <c r="I37" s="110" t="s">
        <v>44</v>
      </c>
      <c r="K37" s="112"/>
      <c r="L37" s="836" t="s">
        <v>157</v>
      </c>
      <c r="M37" s="837"/>
      <c r="N37" s="837"/>
      <c r="O37" s="837"/>
      <c r="P37" s="837"/>
      <c r="Q37" s="838"/>
      <c r="R37" s="138"/>
      <c r="S37" s="138"/>
      <c r="T37" s="138"/>
      <c r="U37" s="139"/>
      <c r="V37" s="140"/>
      <c r="W37" s="140"/>
      <c r="X37" s="77"/>
    </row>
    <row r="38" spans="1:24" ht="16.5" customHeight="1" thickBot="1">
      <c r="A38" s="815" t="s">
        <v>158</v>
      </c>
      <c r="B38" s="818" t="s">
        <v>89</v>
      </c>
      <c r="C38" s="819"/>
      <c r="D38" s="111" t="s">
        <v>110</v>
      </c>
      <c r="E38" s="90" t="s">
        <v>91</v>
      </c>
      <c r="F38" s="91" t="s">
        <v>111</v>
      </c>
      <c r="G38" s="91"/>
      <c r="H38" s="92"/>
      <c r="I38" s="93" t="s">
        <v>93</v>
      </c>
      <c r="K38" s="112"/>
      <c r="L38" s="839" t="s">
        <v>159</v>
      </c>
      <c r="M38" s="840"/>
      <c r="N38" s="840"/>
      <c r="O38" s="840"/>
      <c r="P38" s="840"/>
      <c r="Q38" s="841"/>
      <c r="R38" s="142"/>
      <c r="S38" s="142"/>
      <c r="T38" s="142"/>
      <c r="U38" s="142"/>
      <c r="V38" s="142"/>
      <c r="W38" s="143"/>
      <c r="X38" s="77"/>
    </row>
    <row r="39" spans="1:24" ht="16.5" customHeight="1" thickTop="1" thickBot="1">
      <c r="A39" s="816"/>
      <c r="B39" s="820"/>
      <c r="C39" s="821"/>
      <c r="D39" s="94" t="s">
        <v>95</v>
      </c>
      <c r="E39" s="96"/>
      <c r="F39" s="97" t="s">
        <v>115</v>
      </c>
      <c r="G39" s="97" t="s">
        <v>133</v>
      </c>
      <c r="H39" s="98" t="str">
        <f>IFERROR(ROUNDDOWN(H38/B40,1), "")</f>
        <v/>
      </c>
      <c r="I39" s="99" t="s">
        <v>44</v>
      </c>
      <c r="K39" s="112"/>
      <c r="L39" s="842"/>
      <c r="M39" s="843"/>
      <c r="N39" s="843"/>
      <c r="O39" s="843"/>
      <c r="P39" s="843"/>
      <c r="Q39" s="844"/>
      <c r="R39" s="119"/>
      <c r="S39" s="119"/>
      <c r="T39" s="112"/>
      <c r="U39" s="119"/>
      <c r="V39" s="112"/>
      <c r="W39" s="112"/>
      <c r="X39" s="77"/>
    </row>
    <row r="40" spans="1:24" ht="16.5" customHeight="1" thickTop="1" thickBot="1">
      <c r="A40" s="816"/>
      <c r="B40" s="831"/>
      <c r="C40" s="833" t="s">
        <v>100</v>
      </c>
      <c r="D40" s="113" t="s">
        <v>101</v>
      </c>
      <c r="E40" s="96" t="s">
        <v>91</v>
      </c>
      <c r="F40" s="97" t="s">
        <v>102</v>
      </c>
      <c r="G40" s="97"/>
      <c r="H40" s="102"/>
      <c r="I40" s="103" t="s">
        <v>93</v>
      </c>
      <c r="K40" s="112"/>
      <c r="L40" s="845" t="s">
        <v>160</v>
      </c>
      <c r="M40" s="846"/>
      <c r="N40" s="846"/>
      <c r="O40" s="846"/>
      <c r="P40" s="846"/>
      <c r="Q40" s="847"/>
      <c r="R40" s="119"/>
      <c r="S40" s="119"/>
      <c r="T40" s="112"/>
      <c r="U40" s="119"/>
      <c r="V40" s="112"/>
      <c r="W40" s="112"/>
      <c r="X40" s="77"/>
    </row>
    <row r="41" spans="1:24" ht="16.5" customHeight="1" thickTop="1" thickBot="1">
      <c r="A41" s="817"/>
      <c r="B41" s="832"/>
      <c r="C41" s="834"/>
      <c r="D41" s="114" t="s">
        <v>95</v>
      </c>
      <c r="E41" s="108"/>
      <c r="F41" s="109" t="s">
        <v>122</v>
      </c>
      <c r="G41" s="97" t="s">
        <v>134</v>
      </c>
      <c r="H41" s="98" t="str">
        <f>IFERROR(ROUNDDOWN(H40/B40,1), "")</f>
        <v/>
      </c>
      <c r="I41" s="110" t="s">
        <v>44</v>
      </c>
      <c r="K41" s="112"/>
      <c r="L41" s="848" t="s">
        <v>161</v>
      </c>
      <c r="M41" s="849"/>
      <c r="N41" s="849"/>
      <c r="O41" s="849"/>
      <c r="P41" s="849"/>
      <c r="Q41" s="850"/>
      <c r="R41" s="119"/>
      <c r="S41" s="119"/>
      <c r="T41" s="112"/>
      <c r="U41" s="119"/>
      <c r="V41" s="112"/>
      <c r="W41" s="112"/>
      <c r="X41" s="77"/>
    </row>
    <row r="42" spans="1:24" ht="16.5" customHeight="1" thickBot="1">
      <c r="A42" s="815" t="s">
        <v>162</v>
      </c>
      <c r="B42" s="818" t="s">
        <v>89</v>
      </c>
      <c r="C42" s="819"/>
      <c r="D42" s="111" t="s">
        <v>110</v>
      </c>
      <c r="E42" s="90" t="s">
        <v>91</v>
      </c>
      <c r="F42" s="91" t="s">
        <v>111</v>
      </c>
      <c r="G42" s="91"/>
      <c r="H42" s="92"/>
      <c r="I42" s="93" t="s">
        <v>93</v>
      </c>
      <c r="K42" s="112"/>
      <c r="L42" s="851"/>
      <c r="M42" s="852"/>
      <c r="N42" s="852"/>
      <c r="O42" s="852"/>
      <c r="P42" s="852"/>
      <c r="Q42" s="853"/>
      <c r="R42" s="119"/>
      <c r="S42" s="119"/>
      <c r="T42" s="112"/>
      <c r="U42" s="119"/>
      <c r="V42" s="112"/>
      <c r="W42" s="112"/>
      <c r="X42" s="77"/>
    </row>
    <row r="43" spans="1:24" ht="16.5" customHeight="1" thickTop="1" thickBot="1">
      <c r="A43" s="816"/>
      <c r="B43" s="820"/>
      <c r="C43" s="821"/>
      <c r="D43" s="94" t="s">
        <v>95</v>
      </c>
      <c r="E43" s="96"/>
      <c r="F43" s="97" t="s">
        <v>115</v>
      </c>
      <c r="G43" s="97" t="s">
        <v>136</v>
      </c>
      <c r="H43" s="98" t="str">
        <f>IFERROR(ROUNDDOWN(H42/B44,1), "")</f>
        <v/>
      </c>
      <c r="I43" s="99" t="s">
        <v>44</v>
      </c>
      <c r="K43" s="112"/>
      <c r="L43" s="119"/>
      <c r="M43" s="119"/>
      <c r="N43" s="112"/>
      <c r="O43" s="119"/>
      <c r="P43" s="112"/>
      <c r="Q43" s="112"/>
      <c r="R43" s="119"/>
      <c r="S43" s="119"/>
      <c r="T43" s="112"/>
      <c r="U43" s="119"/>
      <c r="V43" s="112"/>
      <c r="W43" s="112"/>
      <c r="X43" s="77"/>
    </row>
    <row r="44" spans="1:24" ht="16.5" customHeight="1" thickTop="1" thickBot="1">
      <c r="A44" s="816"/>
      <c r="B44" s="831"/>
      <c r="C44" s="833" t="s">
        <v>100</v>
      </c>
      <c r="D44" s="113" t="s">
        <v>101</v>
      </c>
      <c r="E44" s="96" t="s">
        <v>91</v>
      </c>
      <c r="F44" s="97" t="s">
        <v>102</v>
      </c>
      <c r="G44" s="97"/>
      <c r="H44" s="102"/>
      <c r="I44" s="103" t="s">
        <v>93</v>
      </c>
      <c r="K44" s="112"/>
      <c r="L44" s="119"/>
      <c r="M44" s="119"/>
      <c r="N44" s="112"/>
      <c r="O44" s="119"/>
      <c r="P44" s="112"/>
      <c r="Q44" s="112"/>
    </row>
    <row r="45" spans="1:24" ht="16.5" customHeight="1" thickTop="1" thickBot="1">
      <c r="A45" s="817"/>
      <c r="B45" s="832"/>
      <c r="C45" s="834"/>
      <c r="D45" s="114" t="s">
        <v>95</v>
      </c>
      <c r="E45" s="108"/>
      <c r="F45" s="109" t="s">
        <v>122</v>
      </c>
      <c r="G45" s="97" t="s">
        <v>137</v>
      </c>
      <c r="H45" s="98" t="str">
        <f>IFERROR(ROUNDDOWN(H44/B44,1), "")</f>
        <v/>
      </c>
      <c r="I45" s="110" t="s">
        <v>44</v>
      </c>
      <c r="K45" s="112"/>
      <c r="L45" s="119"/>
      <c r="M45" s="119"/>
      <c r="N45" s="112"/>
      <c r="O45" s="119"/>
      <c r="P45" s="112"/>
      <c r="Q45" s="112"/>
    </row>
    <row r="46" spans="1:24" ht="16.5" customHeight="1" thickBot="1">
      <c r="A46" s="815" t="s">
        <v>163</v>
      </c>
      <c r="B46" s="818" t="s">
        <v>89</v>
      </c>
      <c r="C46" s="819"/>
      <c r="D46" s="111" t="s">
        <v>110</v>
      </c>
      <c r="E46" s="90" t="s">
        <v>91</v>
      </c>
      <c r="F46" s="91" t="s">
        <v>111</v>
      </c>
      <c r="G46" s="91"/>
      <c r="H46" s="92"/>
      <c r="I46" s="93" t="s">
        <v>93</v>
      </c>
      <c r="K46" s="112"/>
      <c r="L46" s="119"/>
      <c r="M46" s="119"/>
      <c r="N46" s="112"/>
      <c r="O46" s="119"/>
      <c r="P46" s="112"/>
      <c r="Q46" s="112"/>
    </row>
    <row r="47" spans="1:24" ht="16.5" customHeight="1" thickTop="1" thickBot="1">
      <c r="A47" s="816"/>
      <c r="B47" s="820"/>
      <c r="C47" s="821"/>
      <c r="D47" s="94" t="s">
        <v>95</v>
      </c>
      <c r="E47" s="96"/>
      <c r="F47" s="97" t="s">
        <v>115</v>
      </c>
      <c r="G47" s="97" t="s">
        <v>140</v>
      </c>
      <c r="H47" s="98" t="str">
        <f>IFERROR(ROUNDDOWN(H46/B48,1), "")</f>
        <v/>
      </c>
      <c r="I47" s="99" t="s">
        <v>44</v>
      </c>
      <c r="K47" s="112"/>
    </row>
    <row r="48" spans="1:24" ht="16.5" customHeight="1" thickTop="1" thickBot="1">
      <c r="A48" s="816"/>
      <c r="B48" s="831"/>
      <c r="C48" s="833" t="s">
        <v>100</v>
      </c>
      <c r="D48" s="113" t="s">
        <v>101</v>
      </c>
      <c r="E48" s="96" t="s">
        <v>91</v>
      </c>
      <c r="F48" s="97" t="s">
        <v>102</v>
      </c>
      <c r="G48" s="97"/>
      <c r="H48" s="102"/>
      <c r="I48" s="103" t="s">
        <v>93</v>
      </c>
      <c r="K48" s="112"/>
    </row>
    <row r="49" spans="1:18" ht="16.5" customHeight="1" thickTop="1" thickBot="1">
      <c r="A49" s="817"/>
      <c r="B49" s="832"/>
      <c r="C49" s="834"/>
      <c r="D49" s="114" t="s">
        <v>95</v>
      </c>
      <c r="E49" s="108"/>
      <c r="F49" s="109" t="s">
        <v>122</v>
      </c>
      <c r="G49" s="144" t="s">
        <v>141</v>
      </c>
      <c r="H49" s="98" t="str">
        <f>IFERROR(ROUNDDOWN(H48/B48,1), "")</f>
        <v/>
      </c>
      <c r="I49" s="110" t="s">
        <v>44</v>
      </c>
      <c r="K49" s="112"/>
    </row>
    <row r="50" spans="1:18" s="150" customFormat="1" ht="6.75" customHeight="1">
      <c r="A50" s="145"/>
      <c r="B50" s="145"/>
      <c r="C50" s="145"/>
      <c r="D50" s="146"/>
      <c r="E50" s="96"/>
      <c r="F50" s="147"/>
      <c r="G50" s="147"/>
      <c r="H50" s="148"/>
      <c r="I50" s="149"/>
      <c r="K50" s="112"/>
      <c r="L50" s="78"/>
      <c r="M50" s="78"/>
      <c r="N50" s="79"/>
      <c r="O50" s="78"/>
      <c r="P50" s="79"/>
      <c r="Q50" s="79"/>
      <c r="R50" s="146"/>
    </row>
  </sheetData>
  <mergeCells count="59">
    <mergeCell ref="A46:A49"/>
    <mergeCell ref="B46:C47"/>
    <mergeCell ref="B48:B49"/>
    <mergeCell ref="C48:C49"/>
    <mergeCell ref="A34:A37"/>
    <mergeCell ref="B34:C35"/>
    <mergeCell ref="A38:A41"/>
    <mergeCell ref="B38:C39"/>
    <mergeCell ref="A42:A45"/>
    <mergeCell ref="B44:B45"/>
    <mergeCell ref="C44:C45"/>
    <mergeCell ref="L38:Q39"/>
    <mergeCell ref="B40:B41"/>
    <mergeCell ref="C40:C41"/>
    <mergeCell ref="L40:Q40"/>
    <mergeCell ref="L41:Q42"/>
    <mergeCell ref="B42:C43"/>
    <mergeCell ref="L30:Q31"/>
    <mergeCell ref="B32:B33"/>
    <mergeCell ref="C32:C33"/>
    <mergeCell ref="C36:C37"/>
    <mergeCell ref="L37:Q37"/>
    <mergeCell ref="L34:Q34"/>
    <mergeCell ref="L35:Q36"/>
    <mergeCell ref="B36:B37"/>
    <mergeCell ref="A26:A29"/>
    <mergeCell ref="B26:C27"/>
    <mergeCell ref="B28:B29"/>
    <mergeCell ref="C28:C29"/>
    <mergeCell ref="A30:A33"/>
    <mergeCell ref="B30:C31"/>
    <mergeCell ref="A18:A21"/>
    <mergeCell ref="B18:C19"/>
    <mergeCell ref="B20:B21"/>
    <mergeCell ref="C20:C21"/>
    <mergeCell ref="A22:A25"/>
    <mergeCell ref="B22:C23"/>
    <mergeCell ref="B24:B25"/>
    <mergeCell ref="C24:C25"/>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7"/>
  <pageMargins left="0.41" right="0.25" top="0.45" bottom="0.39" header="0.24" footer="0.3"/>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50"/>
  <sheetViews>
    <sheetView view="pageBreakPreview" zoomScale="110" zoomScaleNormal="100" zoomScaleSheetLayoutView="110" workbookViewId="0">
      <selection activeCell="A2" sqref="A2:Q2"/>
    </sheetView>
  </sheetViews>
  <sheetFormatPr defaultColWidth="8.09765625" defaultRowHeight="10.8"/>
  <cols>
    <col min="1" max="1" width="5.19921875" style="151" customWidth="1"/>
    <col min="2" max="2" width="6.59765625" style="151" customWidth="1"/>
    <col min="3" max="3" width="5.19921875" style="151" customWidth="1"/>
    <col min="4" max="4" width="17.5" style="76" customWidth="1"/>
    <col min="5" max="5" width="2.5" style="124" customWidth="1"/>
    <col min="6" max="6" width="8.19921875" style="152" customWidth="1"/>
    <col min="7" max="7" width="2.09765625" style="152" customWidth="1"/>
    <col min="8" max="8" width="7.19921875" style="153" customWidth="1"/>
    <col min="9" max="9" width="3.69921875" style="154" customWidth="1"/>
    <col min="10" max="10" width="1.69921875" style="76" customWidth="1"/>
    <col min="11" max="11" width="4.5" style="77" customWidth="1"/>
    <col min="12" max="12" width="10.59765625" style="78" customWidth="1"/>
    <col min="13" max="13" width="2.19921875" style="78" customWidth="1"/>
    <col min="14" max="14" width="8" style="79" customWidth="1"/>
    <col min="15" max="15" width="2.19921875" style="78" customWidth="1"/>
    <col min="16" max="16" width="8" style="79" customWidth="1"/>
    <col min="17" max="17" width="5.296875" style="79" customWidth="1"/>
    <col min="18" max="18" width="8.296875" style="77" customWidth="1"/>
    <col min="19" max="20" width="8.296875" style="76" customWidth="1"/>
    <col min="21" max="258" width="8.09765625" style="76"/>
    <col min="259" max="259" width="5.19921875" style="76" customWidth="1"/>
    <col min="260" max="260" width="17.5" style="76" customWidth="1"/>
    <col min="261" max="261" width="2.5" style="76" customWidth="1"/>
    <col min="262" max="262" width="8.19921875" style="76" customWidth="1"/>
    <col min="263" max="263" width="2.09765625" style="76" customWidth="1"/>
    <col min="264" max="264" width="7.19921875" style="76" customWidth="1"/>
    <col min="265" max="265" width="3.69921875" style="76" customWidth="1"/>
    <col min="266" max="266" width="1.69921875" style="76" customWidth="1"/>
    <col min="267" max="267" width="4.5" style="76" customWidth="1"/>
    <col min="268" max="268" width="10.59765625" style="76" customWidth="1"/>
    <col min="269" max="269" width="2.19921875" style="76" customWidth="1"/>
    <col min="270" max="270" width="8" style="76" customWidth="1"/>
    <col min="271" max="271" width="2.19921875" style="76" customWidth="1"/>
    <col min="272" max="272" width="8" style="76" customWidth="1"/>
    <col min="273" max="273" width="5.296875" style="76" customWidth="1"/>
    <col min="274" max="276" width="8.296875" style="76" customWidth="1"/>
    <col min="277" max="514" width="8.09765625" style="76"/>
    <col min="515" max="515" width="5.19921875" style="76" customWidth="1"/>
    <col min="516" max="516" width="17.5" style="76" customWidth="1"/>
    <col min="517" max="517" width="2.5" style="76" customWidth="1"/>
    <col min="518" max="518" width="8.19921875" style="76" customWidth="1"/>
    <col min="519" max="519" width="2.09765625" style="76" customWidth="1"/>
    <col min="520" max="520" width="7.19921875" style="76" customWidth="1"/>
    <col min="521" max="521" width="3.69921875" style="76" customWidth="1"/>
    <col min="522" max="522" width="1.69921875" style="76" customWidth="1"/>
    <col min="523" max="523" width="4.5" style="76" customWidth="1"/>
    <col min="524" max="524" width="10.59765625" style="76" customWidth="1"/>
    <col min="525" max="525" width="2.19921875" style="76" customWidth="1"/>
    <col min="526" max="526" width="8" style="76" customWidth="1"/>
    <col min="527" max="527" width="2.19921875" style="76" customWidth="1"/>
    <col min="528" max="528" width="8" style="76" customWidth="1"/>
    <col min="529" max="529" width="5.296875" style="76" customWidth="1"/>
    <col min="530" max="532" width="8.296875" style="76" customWidth="1"/>
    <col min="533" max="770" width="8.09765625" style="76"/>
    <col min="771" max="771" width="5.19921875" style="76" customWidth="1"/>
    <col min="772" max="772" width="17.5" style="76" customWidth="1"/>
    <col min="773" max="773" width="2.5" style="76" customWidth="1"/>
    <col min="774" max="774" width="8.19921875" style="76" customWidth="1"/>
    <col min="775" max="775" width="2.09765625" style="76" customWidth="1"/>
    <col min="776" max="776" width="7.19921875" style="76" customWidth="1"/>
    <col min="777" max="777" width="3.69921875" style="76" customWidth="1"/>
    <col min="778" max="778" width="1.69921875" style="76" customWidth="1"/>
    <col min="779" max="779" width="4.5" style="76" customWidth="1"/>
    <col min="780" max="780" width="10.59765625" style="76" customWidth="1"/>
    <col min="781" max="781" width="2.19921875" style="76" customWidth="1"/>
    <col min="782" max="782" width="8" style="76" customWidth="1"/>
    <col min="783" max="783" width="2.19921875" style="76" customWidth="1"/>
    <col min="784" max="784" width="8" style="76" customWidth="1"/>
    <col min="785" max="785" width="5.296875" style="76" customWidth="1"/>
    <col min="786" max="788" width="8.296875" style="76" customWidth="1"/>
    <col min="789" max="1026" width="8.09765625" style="76"/>
    <col min="1027" max="1027" width="5.19921875" style="76" customWidth="1"/>
    <col min="1028" max="1028" width="17.5" style="76" customWidth="1"/>
    <col min="1029" max="1029" width="2.5" style="76" customWidth="1"/>
    <col min="1030" max="1030" width="8.19921875" style="76" customWidth="1"/>
    <col min="1031" max="1031" width="2.09765625" style="76" customWidth="1"/>
    <col min="1032" max="1032" width="7.19921875" style="76" customWidth="1"/>
    <col min="1033" max="1033" width="3.69921875" style="76" customWidth="1"/>
    <col min="1034" max="1034" width="1.69921875" style="76" customWidth="1"/>
    <col min="1035" max="1035" width="4.5" style="76" customWidth="1"/>
    <col min="1036" max="1036" width="10.59765625" style="76" customWidth="1"/>
    <col min="1037" max="1037" width="2.19921875" style="76" customWidth="1"/>
    <col min="1038" max="1038" width="8" style="76" customWidth="1"/>
    <col min="1039" max="1039" width="2.19921875" style="76" customWidth="1"/>
    <col min="1040" max="1040" width="8" style="76" customWidth="1"/>
    <col min="1041" max="1041" width="5.296875" style="76" customWidth="1"/>
    <col min="1042" max="1044" width="8.296875" style="76" customWidth="1"/>
    <col min="1045" max="1282" width="8.09765625" style="76"/>
    <col min="1283" max="1283" width="5.19921875" style="76" customWidth="1"/>
    <col min="1284" max="1284" width="17.5" style="76" customWidth="1"/>
    <col min="1285" max="1285" width="2.5" style="76" customWidth="1"/>
    <col min="1286" max="1286" width="8.19921875" style="76" customWidth="1"/>
    <col min="1287" max="1287" width="2.09765625" style="76" customWidth="1"/>
    <col min="1288" max="1288" width="7.19921875" style="76" customWidth="1"/>
    <col min="1289" max="1289" width="3.69921875" style="76" customWidth="1"/>
    <col min="1290" max="1290" width="1.69921875" style="76" customWidth="1"/>
    <col min="1291" max="1291" width="4.5" style="76" customWidth="1"/>
    <col min="1292" max="1292" width="10.59765625" style="76" customWidth="1"/>
    <col min="1293" max="1293" width="2.19921875" style="76" customWidth="1"/>
    <col min="1294" max="1294" width="8" style="76" customWidth="1"/>
    <col min="1295" max="1295" width="2.19921875" style="76" customWidth="1"/>
    <col min="1296" max="1296" width="8" style="76" customWidth="1"/>
    <col min="1297" max="1297" width="5.296875" style="76" customWidth="1"/>
    <col min="1298" max="1300" width="8.296875" style="76" customWidth="1"/>
    <col min="1301" max="1538" width="8.09765625" style="76"/>
    <col min="1539" max="1539" width="5.19921875" style="76" customWidth="1"/>
    <col min="1540" max="1540" width="17.5" style="76" customWidth="1"/>
    <col min="1541" max="1541" width="2.5" style="76" customWidth="1"/>
    <col min="1542" max="1542" width="8.19921875" style="76" customWidth="1"/>
    <col min="1543" max="1543" width="2.09765625" style="76" customWidth="1"/>
    <col min="1544" max="1544" width="7.19921875" style="76" customWidth="1"/>
    <col min="1545" max="1545" width="3.69921875" style="76" customWidth="1"/>
    <col min="1546" max="1546" width="1.69921875" style="76" customWidth="1"/>
    <col min="1547" max="1547" width="4.5" style="76" customWidth="1"/>
    <col min="1548" max="1548" width="10.59765625" style="76" customWidth="1"/>
    <col min="1549" max="1549" width="2.19921875" style="76" customWidth="1"/>
    <col min="1550" max="1550" width="8" style="76" customWidth="1"/>
    <col min="1551" max="1551" width="2.19921875" style="76" customWidth="1"/>
    <col min="1552" max="1552" width="8" style="76" customWidth="1"/>
    <col min="1553" max="1553" width="5.296875" style="76" customWidth="1"/>
    <col min="1554" max="1556" width="8.296875" style="76" customWidth="1"/>
    <col min="1557" max="1794" width="8.09765625" style="76"/>
    <col min="1795" max="1795" width="5.19921875" style="76" customWidth="1"/>
    <col min="1796" max="1796" width="17.5" style="76" customWidth="1"/>
    <col min="1797" max="1797" width="2.5" style="76" customWidth="1"/>
    <col min="1798" max="1798" width="8.19921875" style="76" customWidth="1"/>
    <col min="1799" max="1799" width="2.09765625" style="76" customWidth="1"/>
    <col min="1800" max="1800" width="7.19921875" style="76" customWidth="1"/>
    <col min="1801" max="1801" width="3.69921875" style="76" customWidth="1"/>
    <col min="1802" max="1802" width="1.69921875" style="76" customWidth="1"/>
    <col min="1803" max="1803" width="4.5" style="76" customWidth="1"/>
    <col min="1804" max="1804" width="10.59765625" style="76" customWidth="1"/>
    <col min="1805" max="1805" width="2.19921875" style="76" customWidth="1"/>
    <col min="1806" max="1806" width="8" style="76" customWidth="1"/>
    <col min="1807" max="1807" width="2.19921875" style="76" customWidth="1"/>
    <col min="1808" max="1808" width="8" style="76" customWidth="1"/>
    <col min="1809" max="1809" width="5.296875" style="76" customWidth="1"/>
    <col min="1810" max="1812" width="8.296875" style="76" customWidth="1"/>
    <col min="1813" max="2050" width="8.09765625" style="76"/>
    <col min="2051" max="2051" width="5.19921875" style="76" customWidth="1"/>
    <col min="2052" max="2052" width="17.5" style="76" customWidth="1"/>
    <col min="2053" max="2053" width="2.5" style="76" customWidth="1"/>
    <col min="2054" max="2054" width="8.19921875" style="76" customWidth="1"/>
    <col min="2055" max="2055" width="2.09765625" style="76" customWidth="1"/>
    <col min="2056" max="2056" width="7.19921875" style="76" customWidth="1"/>
    <col min="2057" max="2057" width="3.69921875" style="76" customWidth="1"/>
    <col min="2058" max="2058" width="1.69921875" style="76" customWidth="1"/>
    <col min="2059" max="2059" width="4.5" style="76" customWidth="1"/>
    <col min="2060" max="2060" width="10.59765625" style="76" customWidth="1"/>
    <col min="2061" max="2061" width="2.19921875" style="76" customWidth="1"/>
    <col min="2062" max="2062" width="8" style="76" customWidth="1"/>
    <col min="2063" max="2063" width="2.19921875" style="76" customWidth="1"/>
    <col min="2064" max="2064" width="8" style="76" customWidth="1"/>
    <col min="2065" max="2065" width="5.296875" style="76" customWidth="1"/>
    <col min="2066" max="2068" width="8.296875" style="76" customWidth="1"/>
    <col min="2069" max="2306" width="8.09765625" style="76"/>
    <col min="2307" max="2307" width="5.19921875" style="76" customWidth="1"/>
    <col min="2308" max="2308" width="17.5" style="76" customWidth="1"/>
    <col min="2309" max="2309" width="2.5" style="76" customWidth="1"/>
    <col min="2310" max="2310" width="8.19921875" style="76" customWidth="1"/>
    <col min="2311" max="2311" width="2.09765625" style="76" customWidth="1"/>
    <col min="2312" max="2312" width="7.19921875" style="76" customWidth="1"/>
    <col min="2313" max="2313" width="3.69921875" style="76" customWidth="1"/>
    <col min="2314" max="2314" width="1.69921875" style="76" customWidth="1"/>
    <col min="2315" max="2315" width="4.5" style="76" customWidth="1"/>
    <col min="2316" max="2316" width="10.59765625" style="76" customWidth="1"/>
    <col min="2317" max="2317" width="2.19921875" style="76" customWidth="1"/>
    <col min="2318" max="2318" width="8" style="76" customWidth="1"/>
    <col min="2319" max="2319" width="2.19921875" style="76" customWidth="1"/>
    <col min="2320" max="2320" width="8" style="76" customWidth="1"/>
    <col min="2321" max="2321" width="5.296875" style="76" customWidth="1"/>
    <col min="2322" max="2324" width="8.296875" style="76" customWidth="1"/>
    <col min="2325" max="2562" width="8.09765625" style="76"/>
    <col min="2563" max="2563" width="5.19921875" style="76" customWidth="1"/>
    <col min="2564" max="2564" width="17.5" style="76" customWidth="1"/>
    <col min="2565" max="2565" width="2.5" style="76" customWidth="1"/>
    <col min="2566" max="2566" width="8.19921875" style="76" customWidth="1"/>
    <col min="2567" max="2567" width="2.09765625" style="76" customWidth="1"/>
    <col min="2568" max="2568" width="7.19921875" style="76" customWidth="1"/>
    <col min="2569" max="2569" width="3.69921875" style="76" customWidth="1"/>
    <col min="2570" max="2570" width="1.69921875" style="76" customWidth="1"/>
    <col min="2571" max="2571" width="4.5" style="76" customWidth="1"/>
    <col min="2572" max="2572" width="10.59765625" style="76" customWidth="1"/>
    <col min="2573" max="2573" width="2.19921875" style="76" customWidth="1"/>
    <col min="2574" max="2574" width="8" style="76" customWidth="1"/>
    <col min="2575" max="2575" width="2.19921875" style="76" customWidth="1"/>
    <col min="2576" max="2576" width="8" style="76" customWidth="1"/>
    <col min="2577" max="2577" width="5.296875" style="76" customWidth="1"/>
    <col min="2578" max="2580" width="8.296875" style="76" customWidth="1"/>
    <col min="2581" max="2818" width="8.09765625" style="76"/>
    <col min="2819" max="2819" width="5.19921875" style="76" customWidth="1"/>
    <col min="2820" max="2820" width="17.5" style="76" customWidth="1"/>
    <col min="2821" max="2821" width="2.5" style="76" customWidth="1"/>
    <col min="2822" max="2822" width="8.19921875" style="76" customWidth="1"/>
    <col min="2823" max="2823" width="2.09765625" style="76" customWidth="1"/>
    <col min="2824" max="2824" width="7.19921875" style="76" customWidth="1"/>
    <col min="2825" max="2825" width="3.69921875" style="76" customWidth="1"/>
    <col min="2826" max="2826" width="1.69921875" style="76" customWidth="1"/>
    <col min="2827" max="2827" width="4.5" style="76" customWidth="1"/>
    <col min="2828" max="2828" width="10.59765625" style="76" customWidth="1"/>
    <col min="2829" max="2829" width="2.19921875" style="76" customWidth="1"/>
    <col min="2830" max="2830" width="8" style="76" customWidth="1"/>
    <col min="2831" max="2831" width="2.19921875" style="76" customWidth="1"/>
    <col min="2832" max="2832" width="8" style="76" customWidth="1"/>
    <col min="2833" max="2833" width="5.296875" style="76" customWidth="1"/>
    <col min="2834" max="2836" width="8.296875" style="76" customWidth="1"/>
    <col min="2837" max="3074" width="8.09765625" style="76"/>
    <col min="3075" max="3075" width="5.19921875" style="76" customWidth="1"/>
    <col min="3076" max="3076" width="17.5" style="76" customWidth="1"/>
    <col min="3077" max="3077" width="2.5" style="76" customWidth="1"/>
    <col min="3078" max="3078" width="8.19921875" style="76" customWidth="1"/>
    <col min="3079" max="3079" width="2.09765625" style="76" customWidth="1"/>
    <col min="3080" max="3080" width="7.19921875" style="76" customWidth="1"/>
    <col min="3081" max="3081" width="3.69921875" style="76" customWidth="1"/>
    <col min="3082" max="3082" width="1.69921875" style="76" customWidth="1"/>
    <col min="3083" max="3083" width="4.5" style="76" customWidth="1"/>
    <col min="3084" max="3084" width="10.59765625" style="76" customWidth="1"/>
    <col min="3085" max="3085" width="2.19921875" style="76" customWidth="1"/>
    <col min="3086" max="3086" width="8" style="76" customWidth="1"/>
    <col min="3087" max="3087" width="2.19921875" style="76" customWidth="1"/>
    <col min="3088" max="3088" width="8" style="76" customWidth="1"/>
    <col min="3089" max="3089" width="5.296875" style="76" customWidth="1"/>
    <col min="3090" max="3092" width="8.296875" style="76" customWidth="1"/>
    <col min="3093" max="3330" width="8.09765625" style="76"/>
    <col min="3331" max="3331" width="5.19921875" style="76" customWidth="1"/>
    <col min="3332" max="3332" width="17.5" style="76" customWidth="1"/>
    <col min="3333" max="3333" width="2.5" style="76" customWidth="1"/>
    <col min="3334" max="3334" width="8.19921875" style="76" customWidth="1"/>
    <col min="3335" max="3335" width="2.09765625" style="76" customWidth="1"/>
    <col min="3336" max="3336" width="7.19921875" style="76" customWidth="1"/>
    <col min="3337" max="3337" width="3.69921875" style="76" customWidth="1"/>
    <col min="3338" max="3338" width="1.69921875" style="76" customWidth="1"/>
    <col min="3339" max="3339" width="4.5" style="76" customWidth="1"/>
    <col min="3340" max="3340" width="10.59765625" style="76" customWidth="1"/>
    <col min="3341" max="3341" width="2.19921875" style="76" customWidth="1"/>
    <col min="3342" max="3342" width="8" style="76" customWidth="1"/>
    <col min="3343" max="3343" width="2.19921875" style="76" customWidth="1"/>
    <col min="3344" max="3344" width="8" style="76" customWidth="1"/>
    <col min="3345" max="3345" width="5.296875" style="76" customWidth="1"/>
    <col min="3346" max="3348" width="8.296875" style="76" customWidth="1"/>
    <col min="3349" max="3586" width="8.09765625" style="76"/>
    <col min="3587" max="3587" width="5.19921875" style="76" customWidth="1"/>
    <col min="3588" max="3588" width="17.5" style="76" customWidth="1"/>
    <col min="3589" max="3589" width="2.5" style="76" customWidth="1"/>
    <col min="3590" max="3590" width="8.19921875" style="76" customWidth="1"/>
    <col min="3591" max="3591" width="2.09765625" style="76" customWidth="1"/>
    <col min="3592" max="3592" width="7.19921875" style="76" customWidth="1"/>
    <col min="3593" max="3593" width="3.69921875" style="76" customWidth="1"/>
    <col min="3594" max="3594" width="1.69921875" style="76" customWidth="1"/>
    <col min="3595" max="3595" width="4.5" style="76" customWidth="1"/>
    <col min="3596" max="3596" width="10.59765625" style="76" customWidth="1"/>
    <col min="3597" max="3597" width="2.19921875" style="76" customWidth="1"/>
    <col min="3598" max="3598" width="8" style="76" customWidth="1"/>
    <col min="3599" max="3599" width="2.19921875" style="76" customWidth="1"/>
    <col min="3600" max="3600" width="8" style="76" customWidth="1"/>
    <col min="3601" max="3601" width="5.296875" style="76" customWidth="1"/>
    <col min="3602" max="3604" width="8.296875" style="76" customWidth="1"/>
    <col min="3605" max="3842" width="8.09765625" style="76"/>
    <col min="3843" max="3843" width="5.19921875" style="76" customWidth="1"/>
    <col min="3844" max="3844" width="17.5" style="76" customWidth="1"/>
    <col min="3845" max="3845" width="2.5" style="76" customWidth="1"/>
    <col min="3846" max="3846" width="8.19921875" style="76" customWidth="1"/>
    <col min="3847" max="3847" width="2.09765625" style="76" customWidth="1"/>
    <col min="3848" max="3848" width="7.19921875" style="76" customWidth="1"/>
    <col min="3849" max="3849" width="3.69921875" style="76" customWidth="1"/>
    <col min="3850" max="3850" width="1.69921875" style="76" customWidth="1"/>
    <col min="3851" max="3851" width="4.5" style="76" customWidth="1"/>
    <col min="3852" max="3852" width="10.59765625" style="76" customWidth="1"/>
    <col min="3853" max="3853" width="2.19921875" style="76" customWidth="1"/>
    <col min="3854" max="3854" width="8" style="76" customWidth="1"/>
    <col min="3855" max="3855" width="2.19921875" style="76" customWidth="1"/>
    <col min="3856" max="3856" width="8" style="76" customWidth="1"/>
    <col min="3857" max="3857" width="5.296875" style="76" customWidth="1"/>
    <col min="3858" max="3860" width="8.296875" style="76" customWidth="1"/>
    <col min="3861" max="4098" width="8.09765625" style="76"/>
    <col min="4099" max="4099" width="5.19921875" style="76" customWidth="1"/>
    <col min="4100" max="4100" width="17.5" style="76" customWidth="1"/>
    <col min="4101" max="4101" width="2.5" style="76" customWidth="1"/>
    <col min="4102" max="4102" width="8.19921875" style="76" customWidth="1"/>
    <col min="4103" max="4103" width="2.09765625" style="76" customWidth="1"/>
    <col min="4104" max="4104" width="7.19921875" style="76" customWidth="1"/>
    <col min="4105" max="4105" width="3.69921875" style="76" customWidth="1"/>
    <col min="4106" max="4106" width="1.69921875" style="76" customWidth="1"/>
    <col min="4107" max="4107" width="4.5" style="76" customWidth="1"/>
    <col min="4108" max="4108" width="10.59765625" style="76" customWidth="1"/>
    <col min="4109" max="4109" width="2.19921875" style="76" customWidth="1"/>
    <col min="4110" max="4110" width="8" style="76" customWidth="1"/>
    <col min="4111" max="4111" width="2.19921875" style="76" customWidth="1"/>
    <col min="4112" max="4112" width="8" style="76" customWidth="1"/>
    <col min="4113" max="4113" width="5.296875" style="76" customWidth="1"/>
    <col min="4114" max="4116" width="8.296875" style="76" customWidth="1"/>
    <col min="4117" max="4354" width="8.09765625" style="76"/>
    <col min="4355" max="4355" width="5.19921875" style="76" customWidth="1"/>
    <col min="4356" max="4356" width="17.5" style="76" customWidth="1"/>
    <col min="4357" max="4357" width="2.5" style="76" customWidth="1"/>
    <col min="4358" max="4358" width="8.19921875" style="76" customWidth="1"/>
    <col min="4359" max="4359" width="2.09765625" style="76" customWidth="1"/>
    <col min="4360" max="4360" width="7.19921875" style="76" customWidth="1"/>
    <col min="4361" max="4361" width="3.69921875" style="76" customWidth="1"/>
    <col min="4362" max="4362" width="1.69921875" style="76" customWidth="1"/>
    <col min="4363" max="4363" width="4.5" style="76" customWidth="1"/>
    <col min="4364" max="4364" width="10.59765625" style="76" customWidth="1"/>
    <col min="4365" max="4365" width="2.19921875" style="76" customWidth="1"/>
    <col min="4366" max="4366" width="8" style="76" customWidth="1"/>
    <col min="4367" max="4367" width="2.19921875" style="76" customWidth="1"/>
    <col min="4368" max="4368" width="8" style="76" customWidth="1"/>
    <col min="4369" max="4369" width="5.296875" style="76" customWidth="1"/>
    <col min="4370" max="4372" width="8.296875" style="76" customWidth="1"/>
    <col min="4373" max="4610" width="8.09765625" style="76"/>
    <col min="4611" max="4611" width="5.19921875" style="76" customWidth="1"/>
    <col min="4612" max="4612" width="17.5" style="76" customWidth="1"/>
    <col min="4613" max="4613" width="2.5" style="76" customWidth="1"/>
    <col min="4614" max="4614" width="8.19921875" style="76" customWidth="1"/>
    <col min="4615" max="4615" width="2.09765625" style="76" customWidth="1"/>
    <col min="4616" max="4616" width="7.19921875" style="76" customWidth="1"/>
    <col min="4617" max="4617" width="3.69921875" style="76" customWidth="1"/>
    <col min="4618" max="4618" width="1.69921875" style="76" customWidth="1"/>
    <col min="4619" max="4619" width="4.5" style="76" customWidth="1"/>
    <col min="4620" max="4620" width="10.59765625" style="76" customWidth="1"/>
    <col min="4621" max="4621" width="2.19921875" style="76" customWidth="1"/>
    <col min="4622" max="4622" width="8" style="76" customWidth="1"/>
    <col min="4623" max="4623" width="2.19921875" style="76" customWidth="1"/>
    <col min="4624" max="4624" width="8" style="76" customWidth="1"/>
    <col min="4625" max="4625" width="5.296875" style="76" customWidth="1"/>
    <col min="4626" max="4628" width="8.296875" style="76" customWidth="1"/>
    <col min="4629" max="4866" width="8.09765625" style="76"/>
    <col min="4867" max="4867" width="5.19921875" style="76" customWidth="1"/>
    <col min="4868" max="4868" width="17.5" style="76" customWidth="1"/>
    <col min="4869" max="4869" width="2.5" style="76" customWidth="1"/>
    <col min="4870" max="4870" width="8.19921875" style="76" customWidth="1"/>
    <col min="4871" max="4871" width="2.09765625" style="76" customWidth="1"/>
    <col min="4872" max="4872" width="7.19921875" style="76" customWidth="1"/>
    <col min="4873" max="4873" width="3.69921875" style="76" customWidth="1"/>
    <col min="4874" max="4874" width="1.69921875" style="76" customWidth="1"/>
    <col min="4875" max="4875" width="4.5" style="76" customWidth="1"/>
    <col min="4876" max="4876" width="10.59765625" style="76" customWidth="1"/>
    <col min="4877" max="4877" width="2.19921875" style="76" customWidth="1"/>
    <col min="4878" max="4878" width="8" style="76" customWidth="1"/>
    <col min="4879" max="4879" width="2.19921875" style="76" customWidth="1"/>
    <col min="4880" max="4880" width="8" style="76" customWidth="1"/>
    <col min="4881" max="4881" width="5.296875" style="76" customWidth="1"/>
    <col min="4882" max="4884" width="8.296875" style="76" customWidth="1"/>
    <col min="4885" max="5122" width="8.09765625" style="76"/>
    <col min="5123" max="5123" width="5.19921875" style="76" customWidth="1"/>
    <col min="5124" max="5124" width="17.5" style="76" customWidth="1"/>
    <col min="5125" max="5125" width="2.5" style="76" customWidth="1"/>
    <col min="5126" max="5126" width="8.19921875" style="76" customWidth="1"/>
    <col min="5127" max="5127" width="2.09765625" style="76" customWidth="1"/>
    <col min="5128" max="5128" width="7.19921875" style="76" customWidth="1"/>
    <col min="5129" max="5129" width="3.69921875" style="76" customWidth="1"/>
    <col min="5130" max="5130" width="1.69921875" style="76" customWidth="1"/>
    <col min="5131" max="5131" width="4.5" style="76" customWidth="1"/>
    <col min="5132" max="5132" width="10.59765625" style="76" customWidth="1"/>
    <col min="5133" max="5133" width="2.19921875" style="76" customWidth="1"/>
    <col min="5134" max="5134" width="8" style="76" customWidth="1"/>
    <col min="5135" max="5135" width="2.19921875" style="76" customWidth="1"/>
    <col min="5136" max="5136" width="8" style="76" customWidth="1"/>
    <col min="5137" max="5137" width="5.296875" style="76" customWidth="1"/>
    <col min="5138" max="5140" width="8.296875" style="76" customWidth="1"/>
    <col min="5141" max="5378" width="8.09765625" style="76"/>
    <col min="5379" max="5379" width="5.19921875" style="76" customWidth="1"/>
    <col min="5380" max="5380" width="17.5" style="76" customWidth="1"/>
    <col min="5381" max="5381" width="2.5" style="76" customWidth="1"/>
    <col min="5382" max="5382" width="8.19921875" style="76" customWidth="1"/>
    <col min="5383" max="5383" width="2.09765625" style="76" customWidth="1"/>
    <col min="5384" max="5384" width="7.19921875" style="76" customWidth="1"/>
    <col min="5385" max="5385" width="3.69921875" style="76" customWidth="1"/>
    <col min="5386" max="5386" width="1.69921875" style="76" customWidth="1"/>
    <col min="5387" max="5387" width="4.5" style="76" customWidth="1"/>
    <col min="5388" max="5388" width="10.59765625" style="76" customWidth="1"/>
    <col min="5389" max="5389" width="2.19921875" style="76" customWidth="1"/>
    <col min="5390" max="5390" width="8" style="76" customWidth="1"/>
    <col min="5391" max="5391" width="2.19921875" style="76" customWidth="1"/>
    <col min="5392" max="5392" width="8" style="76" customWidth="1"/>
    <col min="5393" max="5393" width="5.296875" style="76" customWidth="1"/>
    <col min="5394" max="5396" width="8.296875" style="76" customWidth="1"/>
    <col min="5397" max="5634" width="8.09765625" style="76"/>
    <col min="5635" max="5635" width="5.19921875" style="76" customWidth="1"/>
    <col min="5636" max="5636" width="17.5" style="76" customWidth="1"/>
    <col min="5637" max="5637" width="2.5" style="76" customWidth="1"/>
    <col min="5638" max="5638" width="8.19921875" style="76" customWidth="1"/>
    <col min="5639" max="5639" width="2.09765625" style="76" customWidth="1"/>
    <col min="5640" max="5640" width="7.19921875" style="76" customWidth="1"/>
    <col min="5641" max="5641" width="3.69921875" style="76" customWidth="1"/>
    <col min="5642" max="5642" width="1.69921875" style="76" customWidth="1"/>
    <col min="5643" max="5643" width="4.5" style="76" customWidth="1"/>
    <col min="5644" max="5644" width="10.59765625" style="76" customWidth="1"/>
    <col min="5645" max="5645" width="2.19921875" style="76" customWidth="1"/>
    <col min="5646" max="5646" width="8" style="76" customWidth="1"/>
    <col min="5647" max="5647" width="2.19921875" style="76" customWidth="1"/>
    <col min="5648" max="5648" width="8" style="76" customWidth="1"/>
    <col min="5649" max="5649" width="5.296875" style="76" customWidth="1"/>
    <col min="5650" max="5652" width="8.296875" style="76" customWidth="1"/>
    <col min="5653" max="5890" width="8.09765625" style="76"/>
    <col min="5891" max="5891" width="5.19921875" style="76" customWidth="1"/>
    <col min="5892" max="5892" width="17.5" style="76" customWidth="1"/>
    <col min="5893" max="5893" width="2.5" style="76" customWidth="1"/>
    <col min="5894" max="5894" width="8.19921875" style="76" customWidth="1"/>
    <col min="5895" max="5895" width="2.09765625" style="76" customWidth="1"/>
    <col min="5896" max="5896" width="7.19921875" style="76" customWidth="1"/>
    <col min="5897" max="5897" width="3.69921875" style="76" customWidth="1"/>
    <col min="5898" max="5898" width="1.69921875" style="76" customWidth="1"/>
    <col min="5899" max="5899" width="4.5" style="76" customWidth="1"/>
    <col min="5900" max="5900" width="10.59765625" style="76" customWidth="1"/>
    <col min="5901" max="5901" width="2.19921875" style="76" customWidth="1"/>
    <col min="5902" max="5902" width="8" style="76" customWidth="1"/>
    <col min="5903" max="5903" width="2.19921875" style="76" customWidth="1"/>
    <col min="5904" max="5904" width="8" style="76" customWidth="1"/>
    <col min="5905" max="5905" width="5.296875" style="76" customWidth="1"/>
    <col min="5906" max="5908" width="8.296875" style="76" customWidth="1"/>
    <col min="5909" max="6146" width="8.09765625" style="76"/>
    <col min="6147" max="6147" width="5.19921875" style="76" customWidth="1"/>
    <col min="6148" max="6148" width="17.5" style="76" customWidth="1"/>
    <col min="6149" max="6149" width="2.5" style="76" customWidth="1"/>
    <col min="6150" max="6150" width="8.19921875" style="76" customWidth="1"/>
    <col min="6151" max="6151" width="2.09765625" style="76" customWidth="1"/>
    <col min="6152" max="6152" width="7.19921875" style="76" customWidth="1"/>
    <col min="6153" max="6153" width="3.69921875" style="76" customWidth="1"/>
    <col min="6154" max="6154" width="1.69921875" style="76" customWidth="1"/>
    <col min="6155" max="6155" width="4.5" style="76" customWidth="1"/>
    <col min="6156" max="6156" width="10.59765625" style="76" customWidth="1"/>
    <col min="6157" max="6157" width="2.19921875" style="76" customWidth="1"/>
    <col min="6158" max="6158" width="8" style="76" customWidth="1"/>
    <col min="6159" max="6159" width="2.19921875" style="76" customWidth="1"/>
    <col min="6160" max="6160" width="8" style="76" customWidth="1"/>
    <col min="6161" max="6161" width="5.296875" style="76" customWidth="1"/>
    <col min="6162" max="6164" width="8.296875" style="76" customWidth="1"/>
    <col min="6165" max="6402" width="8.09765625" style="76"/>
    <col min="6403" max="6403" width="5.19921875" style="76" customWidth="1"/>
    <col min="6404" max="6404" width="17.5" style="76" customWidth="1"/>
    <col min="6405" max="6405" width="2.5" style="76" customWidth="1"/>
    <col min="6406" max="6406" width="8.19921875" style="76" customWidth="1"/>
    <col min="6407" max="6407" width="2.09765625" style="76" customWidth="1"/>
    <col min="6408" max="6408" width="7.19921875" style="76" customWidth="1"/>
    <col min="6409" max="6409" width="3.69921875" style="76" customWidth="1"/>
    <col min="6410" max="6410" width="1.69921875" style="76" customWidth="1"/>
    <col min="6411" max="6411" width="4.5" style="76" customWidth="1"/>
    <col min="6412" max="6412" width="10.59765625" style="76" customWidth="1"/>
    <col min="6413" max="6413" width="2.19921875" style="76" customWidth="1"/>
    <col min="6414" max="6414" width="8" style="76" customWidth="1"/>
    <col min="6415" max="6415" width="2.19921875" style="76" customWidth="1"/>
    <col min="6416" max="6416" width="8" style="76" customWidth="1"/>
    <col min="6417" max="6417" width="5.296875" style="76" customWidth="1"/>
    <col min="6418" max="6420" width="8.296875" style="76" customWidth="1"/>
    <col min="6421" max="6658" width="8.09765625" style="76"/>
    <col min="6659" max="6659" width="5.19921875" style="76" customWidth="1"/>
    <col min="6660" max="6660" width="17.5" style="76" customWidth="1"/>
    <col min="6661" max="6661" width="2.5" style="76" customWidth="1"/>
    <col min="6662" max="6662" width="8.19921875" style="76" customWidth="1"/>
    <col min="6663" max="6663" width="2.09765625" style="76" customWidth="1"/>
    <col min="6664" max="6664" width="7.19921875" style="76" customWidth="1"/>
    <col min="6665" max="6665" width="3.69921875" style="76" customWidth="1"/>
    <col min="6666" max="6666" width="1.69921875" style="76" customWidth="1"/>
    <col min="6667" max="6667" width="4.5" style="76" customWidth="1"/>
    <col min="6668" max="6668" width="10.59765625" style="76" customWidth="1"/>
    <col min="6669" max="6669" width="2.19921875" style="76" customWidth="1"/>
    <col min="6670" max="6670" width="8" style="76" customWidth="1"/>
    <col min="6671" max="6671" width="2.19921875" style="76" customWidth="1"/>
    <col min="6672" max="6672" width="8" style="76" customWidth="1"/>
    <col min="6673" max="6673" width="5.296875" style="76" customWidth="1"/>
    <col min="6674" max="6676" width="8.296875" style="76" customWidth="1"/>
    <col min="6677" max="6914" width="8.09765625" style="76"/>
    <col min="6915" max="6915" width="5.19921875" style="76" customWidth="1"/>
    <col min="6916" max="6916" width="17.5" style="76" customWidth="1"/>
    <col min="6917" max="6917" width="2.5" style="76" customWidth="1"/>
    <col min="6918" max="6918" width="8.19921875" style="76" customWidth="1"/>
    <col min="6919" max="6919" width="2.09765625" style="76" customWidth="1"/>
    <col min="6920" max="6920" width="7.19921875" style="76" customWidth="1"/>
    <col min="6921" max="6921" width="3.69921875" style="76" customWidth="1"/>
    <col min="6922" max="6922" width="1.69921875" style="76" customWidth="1"/>
    <col min="6923" max="6923" width="4.5" style="76" customWidth="1"/>
    <col min="6924" max="6924" width="10.59765625" style="76" customWidth="1"/>
    <col min="6925" max="6925" width="2.19921875" style="76" customWidth="1"/>
    <col min="6926" max="6926" width="8" style="76" customWidth="1"/>
    <col min="6927" max="6927" width="2.19921875" style="76" customWidth="1"/>
    <col min="6928" max="6928" width="8" style="76" customWidth="1"/>
    <col min="6929" max="6929" width="5.296875" style="76" customWidth="1"/>
    <col min="6930" max="6932" width="8.296875" style="76" customWidth="1"/>
    <col min="6933" max="7170" width="8.09765625" style="76"/>
    <col min="7171" max="7171" width="5.19921875" style="76" customWidth="1"/>
    <col min="7172" max="7172" width="17.5" style="76" customWidth="1"/>
    <col min="7173" max="7173" width="2.5" style="76" customWidth="1"/>
    <col min="7174" max="7174" width="8.19921875" style="76" customWidth="1"/>
    <col min="7175" max="7175" width="2.09765625" style="76" customWidth="1"/>
    <col min="7176" max="7176" width="7.19921875" style="76" customWidth="1"/>
    <col min="7177" max="7177" width="3.69921875" style="76" customWidth="1"/>
    <col min="7178" max="7178" width="1.69921875" style="76" customWidth="1"/>
    <col min="7179" max="7179" width="4.5" style="76" customWidth="1"/>
    <col min="7180" max="7180" width="10.59765625" style="76" customWidth="1"/>
    <col min="7181" max="7181" width="2.19921875" style="76" customWidth="1"/>
    <col min="7182" max="7182" width="8" style="76" customWidth="1"/>
    <col min="7183" max="7183" width="2.19921875" style="76" customWidth="1"/>
    <col min="7184" max="7184" width="8" style="76" customWidth="1"/>
    <col min="7185" max="7185" width="5.296875" style="76" customWidth="1"/>
    <col min="7186" max="7188" width="8.296875" style="76" customWidth="1"/>
    <col min="7189" max="7426" width="8.09765625" style="76"/>
    <col min="7427" max="7427" width="5.19921875" style="76" customWidth="1"/>
    <col min="7428" max="7428" width="17.5" style="76" customWidth="1"/>
    <col min="7429" max="7429" width="2.5" style="76" customWidth="1"/>
    <col min="7430" max="7430" width="8.19921875" style="76" customWidth="1"/>
    <col min="7431" max="7431" width="2.09765625" style="76" customWidth="1"/>
    <col min="7432" max="7432" width="7.19921875" style="76" customWidth="1"/>
    <col min="7433" max="7433" width="3.69921875" style="76" customWidth="1"/>
    <col min="7434" max="7434" width="1.69921875" style="76" customWidth="1"/>
    <col min="7435" max="7435" width="4.5" style="76" customWidth="1"/>
    <col min="7436" max="7436" width="10.59765625" style="76" customWidth="1"/>
    <col min="7437" max="7437" width="2.19921875" style="76" customWidth="1"/>
    <col min="7438" max="7438" width="8" style="76" customWidth="1"/>
    <col min="7439" max="7439" width="2.19921875" style="76" customWidth="1"/>
    <col min="7440" max="7440" width="8" style="76" customWidth="1"/>
    <col min="7441" max="7441" width="5.296875" style="76" customWidth="1"/>
    <col min="7442" max="7444" width="8.296875" style="76" customWidth="1"/>
    <col min="7445" max="7682" width="8.09765625" style="76"/>
    <col min="7683" max="7683" width="5.19921875" style="76" customWidth="1"/>
    <col min="7684" max="7684" width="17.5" style="76" customWidth="1"/>
    <col min="7685" max="7685" width="2.5" style="76" customWidth="1"/>
    <col min="7686" max="7686" width="8.19921875" style="76" customWidth="1"/>
    <col min="7687" max="7687" width="2.09765625" style="76" customWidth="1"/>
    <col min="7688" max="7688" width="7.19921875" style="76" customWidth="1"/>
    <col min="7689" max="7689" width="3.69921875" style="76" customWidth="1"/>
    <col min="7690" max="7690" width="1.69921875" style="76" customWidth="1"/>
    <col min="7691" max="7691" width="4.5" style="76" customWidth="1"/>
    <col min="7692" max="7692" width="10.59765625" style="76" customWidth="1"/>
    <col min="7693" max="7693" width="2.19921875" style="76" customWidth="1"/>
    <col min="7694" max="7694" width="8" style="76" customWidth="1"/>
    <col min="7695" max="7695" width="2.19921875" style="76" customWidth="1"/>
    <col min="7696" max="7696" width="8" style="76" customWidth="1"/>
    <col min="7697" max="7697" width="5.296875" style="76" customWidth="1"/>
    <col min="7698" max="7700" width="8.296875" style="76" customWidth="1"/>
    <col min="7701" max="7938" width="8.09765625" style="76"/>
    <col min="7939" max="7939" width="5.19921875" style="76" customWidth="1"/>
    <col min="7940" max="7940" width="17.5" style="76" customWidth="1"/>
    <col min="7941" max="7941" width="2.5" style="76" customWidth="1"/>
    <col min="7942" max="7942" width="8.19921875" style="76" customWidth="1"/>
    <col min="7943" max="7943" width="2.09765625" style="76" customWidth="1"/>
    <col min="7944" max="7944" width="7.19921875" style="76" customWidth="1"/>
    <col min="7945" max="7945" width="3.69921875" style="76" customWidth="1"/>
    <col min="7946" max="7946" width="1.69921875" style="76" customWidth="1"/>
    <col min="7947" max="7947" width="4.5" style="76" customWidth="1"/>
    <col min="7948" max="7948" width="10.59765625" style="76" customWidth="1"/>
    <col min="7949" max="7949" width="2.19921875" style="76" customWidth="1"/>
    <col min="7950" max="7950" width="8" style="76" customWidth="1"/>
    <col min="7951" max="7951" width="2.19921875" style="76" customWidth="1"/>
    <col min="7952" max="7952" width="8" style="76" customWidth="1"/>
    <col min="7953" max="7953" width="5.296875" style="76" customWidth="1"/>
    <col min="7954" max="7956" width="8.296875" style="76" customWidth="1"/>
    <col min="7957" max="8194" width="8.09765625" style="76"/>
    <col min="8195" max="8195" width="5.19921875" style="76" customWidth="1"/>
    <col min="8196" max="8196" width="17.5" style="76" customWidth="1"/>
    <col min="8197" max="8197" width="2.5" style="76" customWidth="1"/>
    <col min="8198" max="8198" width="8.19921875" style="76" customWidth="1"/>
    <col min="8199" max="8199" width="2.09765625" style="76" customWidth="1"/>
    <col min="8200" max="8200" width="7.19921875" style="76" customWidth="1"/>
    <col min="8201" max="8201" width="3.69921875" style="76" customWidth="1"/>
    <col min="8202" max="8202" width="1.69921875" style="76" customWidth="1"/>
    <col min="8203" max="8203" width="4.5" style="76" customWidth="1"/>
    <col min="8204" max="8204" width="10.59765625" style="76" customWidth="1"/>
    <col min="8205" max="8205" width="2.19921875" style="76" customWidth="1"/>
    <col min="8206" max="8206" width="8" style="76" customWidth="1"/>
    <col min="8207" max="8207" width="2.19921875" style="76" customWidth="1"/>
    <col min="8208" max="8208" width="8" style="76" customWidth="1"/>
    <col min="8209" max="8209" width="5.296875" style="76" customWidth="1"/>
    <col min="8210" max="8212" width="8.296875" style="76" customWidth="1"/>
    <col min="8213" max="8450" width="8.09765625" style="76"/>
    <col min="8451" max="8451" width="5.19921875" style="76" customWidth="1"/>
    <col min="8452" max="8452" width="17.5" style="76" customWidth="1"/>
    <col min="8453" max="8453" width="2.5" style="76" customWidth="1"/>
    <col min="8454" max="8454" width="8.19921875" style="76" customWidth="1"/>
    <col min="8455" max="8455" width="2.09765625" style="76" customWidth="1"/>
    <col min="8456" max="8456" width="7.19921875" style="76" customWidth="1"/>
    <col min="8457" max="8457" width="3.69921875" style="76" customWidth="1"/>
    <col min="8458" max="8458" width="1.69921875" style="76" customWidth="1"/>
    <col min="8459" max="8459" width="4.5" style="76" customWidth="1"/>
    <col min="8460" max="8460" width="10.59765625" style="76" customWidth="1"/>
    <col min="8461" max="8461" width="2.19921875" style="76" customWidth="1"/>
    <col min="8462" max="8462" width="8" style="76" customWidth="1"/>
    <col min="8463" max="8463" width="2.19921875" style="76" customWidth="1"/>
    <col min="8464" max="8464" width="8" style="76" customWidth="1"/>
    <col min="8465" max="8465" width="5.296875" style="76" customWidth="1"/>
    <col min="8466" max="8468" width="8.296875" style="76" customWidth="1"/>
    <col min="8469" max="8706" width="8.09765625" style="76"/>
    <col min="8707" max="8707" width="5.19921875" style="76" customWidth="1"/>
    <col min="8708" max="8708" width="17.5" style="76" customWidth="1"/>
    <col min="8709" max="8709" width="2.5" style="76" customWidth="1"/>
    <col min="8710" max="8710" width="8.19921875" style="76" customWidth="1"/>
    <col min="8711" max="8711" width="2.09765625" style="76" customWidth="1"/>
    <col min="8712" max="8712" width="7.19921875" style="76" customWidth="1"/>
    <col min="8713" max="8713" width="3.69921875" style="76" customWidth="1"/>
    <col min="8714" max="8714" width="1.69921875" style="76" customWidth="1"/>
    <col min="8715" max="8715" width="4.5" style="76" customWidth="1"/>
    <col min="8716" max="8716" width="10.59765625" style="76" customWidth="1"/>
    <col min="8717" max="8717" width="2.19921875" style="76" customWidth="1"/>
    <col min="8718" max="8718" width="8" style="76" customWidth="1"/>
    <col min="8719" max="8719" width="2.19921875" style="76" customWidth="1"/>
    <col min="8720" max="8720" width="8" style="76" customWidth="1"/>
    <col min="8721" max="8721" width="5.296875" style="76" customWidth="1"/>
    <col min="8722" max="8724" width="8.296875" style="76" customWidth="1"/>
    <col min="8725" max="8962" width="8.09765625" style="76"/>
    <col min="8963" max="8963" width="5.19921875" style="76" customWidth="1"/>
    <col min="8964" max="8964" width="17.5" style="76" customWidth="1"/>
    <col min="8965" max="8965" width="2.5" style="76" customWidth="1"/>
    <col min="8966" max="8966" width="8.19921875" style="76" customWidth="1"/>
    <col min="8967" max="8967" width="2.09765625" style="76" customWidth="1"/>
    <col min="8968" max="8968" width="7.19921875" style="76" customWidth="1"/>
    <col min="8969" max="8969" width="3.69921875" style="76" customWidth="1"/>
    <col min="8970" max="8970" width="1.69921875" style="76" customWidth="1"/>
    <col min="8971" max="8971" width="4.5" style="76" customWidth="1"/>
    <col min="8972" max="8972" width="10.59765625" style="76" customWidth="1"/>
    <col min="8973" max="8973" width="2.19921875" style="76" customWidth="1"/>
    <col min="8974" max="8974" width="8" style="76" customWidth="1"/>
    <col min="8975" max="8975" width="2.19921875" style="76" customWidth="1"/>
    <col min="8976" max="8976" width="8" style="76" customWidth="1"/>
    <col min="8977" max="8977" width="5.296875" style="76" customWidth="1"/>
    <col min="8978" max="8980" width="8.296875" style="76" customWidth="1"/>
    <col min="8981" max="9218" width="8.09765625" style="76"/>
    <col min="9219" max="9219" width="5.19921875" style="76" customWidth="1"/>
    <col min="9220" max="9220" width="17.5" style="76" customWidth="1"/>
    <col min="9221" max="9221" width="2.5" style="76" customWidth="1"/>
    <col min="9222" max="9222" width="8.19921875" style="76" customWidth="1"/>
    <col min="9223" max="9223" width="2.09765625" style="76" customWidth="1"/>
    <col min="9224" max="9224" width="7.19921875" style="76" customWidth="1"/>
    <col min="9225" max="9225" width="3.69921875" style="76" customWidth="1"/>
    <col min="9226" max="9226" width="1.69921875" style="76" customWidth="1"/>
    <col min="9227" max="9227" width="4.5" style="76" customWidth="1"/>
    <col min="9228" max="9228" width="10.59765625" style="76" customWidth="1"/>
    <col min="9229" max="9229" width="2.19921875" style="76" customWidth="1"/>
    <col min="9230" max="9230" width="8" style="76" customWidth="1"/>
    <col min="9231" max="9231" width="2.19921875" style="76" customWidth="1"/>
    <col min="9232" max="9232" width="8" style="76" customWidth="1"/>
    <col min="9233" max="9233" width="5.296875" style="76" customWidth="1"/>
    <col min="9234" max="9236" width="8.296875" style="76" customWidth="1"/>
    <col min="9237" max="9474" width="8.09765625" style="76"/>
    <col min="9475" max="9475" width="5.19921875" style="76" customWidth="1"/>
    <col min="9476" max="9476" width="17.5" style="76" customWidth="1"/>
    <col min="9477" max="9477" width="2.5" style="76" customWidth="1"/>
    <col min="9478" max="9478" width="8.19921875" style="76" customWidth="1"/>
    <col min="9479" max="9479" width="2.09765625" style="76" customWidth="1"/>
    <col min="9480" max="9480" width="7.19921875" style="76" customWidth="1"/>
    <col min="9481" max="9481" width="3.69921875" style="76" customWidth="1"/>
    <col min="9482" max="9482" width="1.69921875" style="76" customWidth="1"/>
    <col min="9483" max="9483" width="4.5" style="76" customWidth="1"/>
    <col min="9484" max="9484" width="10.59765625" style="76" customWidth="1"/>
    <col min="9485" max="9485" width="2.19921875" style="76" customWidth="1"/>
    <col min="9486" max="9486" width="8" style="76" customWidth="1"/>
    <col min="9487" max="9487" width="2.19921875" style="76" customWidth="1"/>
    <col min="9488" max="9488" width="8" style="76" customWidth="1"/>
    <col min="9489" max="9489" width="5.296875" style="76" customWidth="1"/>
    <col min="9490" max="9492" width="8.296875" style="76" customWidth="1"/>
    <col min="9493" max="9730" width="8.09765625" style="76"/>
    <col min="9731" max="9731" width="5.19921875" style="76" customWidth="1"/>
    <col min="9732" max="9732" width="17.5" style="76" customWidth="1"/>
    <col min="9733" max="9733" width="2.5" style="76" customWidth="1"/>
    <col min="9734" max="9734" width="8.19921875" style="76" customWidth="1"/>
    <col min="9735" max="9735" width="2.09765625" style="76" customWidth="1"/>
    <col min="9736" max="9736" width="7.19921875" style="76" customWidth="1"/>
    <col min="9737" max="9737" width="3.69921875" style="76" customWidth="1"/>
    <col min="9738" max="9738" width="1.69921875" style="76" customWidth="1"/>
    <col min="9739" max="9739" width="4.5" style="76" customWidth="1"/>
    <col min="9740" max="9740" width="10.59765625" style="76" customWidth="1"/>
    <col min="9741" max="9741" width="2.19921875" style="76" customWidth="1"/>
    <col min="9742" max="9742" width="8" style="76" customWidth="1"/>
    <col min="9743" max="9743" width="2.19921875" style="76" customWidth="1"/>
    <col min="9744" max="9744" width="8" style="76" customWidth="1"/>
    <col min="9745" max="9745" width="5.296875" style="76" customWidth="1"/>
    <col min="9746" max="9748" width="8.296875" style="76" customWidth="1"/>
    <col min="9749" max="9986" width="8.09765625" style="76"/>
    <col min="9987" max="9987" width="5.19921875" style="76" customWidth="1"/>
    <col min="9988" max="9988" width="17.5" style="76" customWidth="1"/>
    <col min="9989" max="9989" width="2.5" style="76" customWidth="1"/>
    <col min="9990" max="9990" width="8.19921875" style="76" customWidth="1"/>
    <col min="9991" max="9991" width="2.09765625" style="76" customWidth="1"/>
    <col min="9992" max="9992" width="7.19921875" style="76" customWidth="1"/>
    <col min="9993" max="9993" width="3.69921875" style="76" customWidth="1"/>
    <col min="9994" max="9994" width="1.69921875" style="76" customWidth="1"/>
    <col min="9995" max="9995" width="4.5" style="76" customWidth="1"/>
    <col min="9996" max="9996" width="10.59765625" style="76" customWidth="1"/>
    <col min="9997" max="9997" width="2.19921875" style="76" customWidth="1"/>
    <col min="9998" max="9998" width="8" style="76" customWidth="1"/>
    <col min="9999" max="9999" width="2.19921875" style="76" customWidth="1"/>
    <col min="10000" max="10000" width="8" style="76" customWidth="1"/>
    <col min="10001" max="10001" width="5.296875" style="76" customWidth="1"/>
    <col min="10002" max="10004" width="8.296875" style="76" customWidth="1"/>
    <col min="10005" max="10242" width="8.09765625" style="76"/>
    <col min="10243" max="10243" width="5.19921875" style="76" customWidth="1"/>
    <col min="10244" max="10244" width="17.5" style="76" customWidth="1"/>
    <col min="10245" max="10245" width="2.5" style="76" customWidth="1"/>
    <col min="10246" max="10246" width="8.19921875" style="76" customWidth="1"/>
    <col min="10247" max="10247" width="2.09765625" style="76" customWidth="1"/>
    <col min="10248" max="10248" width="7.19921875" style="76" customWidth="1"/>
    <col min="10249" max="10249" width="3.69921875" style="76" customWidth="1"/>
    <col min="10250" max="10250" width="1.69921875" style="76" customWidth="1"/>
    <col min="10251" max="10251" width="4.5" style="76" customWidth="1"/>
    <col min="10252" max="10252" width="10.59765625" style="76" customWidth="1"/>
    <col min="10253" max="10253" width="2.19921875" style="76" customWidth="1"/>
    <col min="10254" max="10254" width="8" style="76" customWidth="1"/>
    <col min="10255" max="10255" width="2.19921875" style="76" customWidth="1"/>
    <col min="10256" max="10256" width="8" style="76" customWidth="1"/>
    <col min="10257" max="10257" width="5.296875" style="76" customWidth="1"/>
    <col min="10258" max="10260" width="8.296875" style="76" customWidth="1"/>
    <col min="10261" max="10498" width="8.09765625" style="76"/>
    <col min="10499" max="10499" width="5.19921875" style="76" customWidth="1"/>
    <col min="10500" max="10500" width="17.5" style="76" customWidth="1"/>
    <col min="10501" max="10501" width="2.5" style="76" customWidth="1"/>
    <col min="10502" max="10502" width="8.19921875" style="76" customWidth="1"/>
    <col min="10503" max="10503" width="2.09765625" style="76" customWidth="1"/>
    <col min="10504" max="10504" width="7.19921875" style="76" customWidth="1"/>
    <col min="10505" max="10505" width="3.69921875" style="76" customWidth="1"/>
    <col min="10506" max="10506" width="1.69921875" style="76" customWidth="1"/>
    <col min="10507" max="10507" width="4.5" style="76" customWidth="1"/>
    <col min="10508" max="10508" width="10.59765625" style="76" customWidth="1"/>
    <col min="10509" max="10509" width="2.19921875" style="76" customWidth="1"/>
    <col min="10510" max="10510" width="8" style="76" customWidth="1"/>
    <col min="10511" max="10511" width="2.19921875" style="76" customWidth="1"/>
    <col min="10512" max="10512" width="8" style="76" customWidth="1"/>
    <col min="10513" max="10513" width="5.296875" style="76" customWidth="1"/>
    <col min="10514" max="10516" width="8.296875" style="76" customWidth="1"/>
    <col min="10517" max="10754" width="8.09765625" style="76"/>
    <col min="10755" max="10755" width="5.19921875" style="76" customWidth="1"/>
    <col min="10756" max="10756" width="17.5" style="76" customWidth="1"/>
    <col min="10757" max="10757" width="2.5" style="76" customWidth="1"/>
    <col min="10758" max="10758" width="8.19921875" style="76" customWidth="1"/>
    <col min="10759" max="10759" width="2.09765625" style="76" customWidth="1"/>
    <col min="10760" max="10760" width="7.19921875" style="76" customWidth="1"/>
    <col min="10761" max="10761" width="3.69921875" style="76" customWidth="1"/>
    <col min="10762" max="10762" width="1.69921875" style="76" customWidth="1"/>
    <col min="10763" max="10763" width="4.5" style="76" customWidth="1"/>
    <col min="10764" max="10764" width="10.59765625" style="76" customWidth="1"/>
    <col min="10765" max="10765" width="2.19921875" style="76" customWidth="1"/>
    <col min="10766" max="10766" width="8" style="76" customWidth="1"/>
    <col min="10767" max="10767" width="2.19921875" style="76" customWidth="1"/>
    <col min="10768" max="10768" width="8" style="76" customWidth="1"/>
    <col min="10769" max="10769" width="5.296875" style="76" customWidth="1"/>
    <col min="10770" max="10772" width="8.296875" style="76" customWidth="1"/>
    <col min="10773" max="11010" width="8.09765625" style="76"/>
    <col min="11011" max="11011" width="5.19921875" style="76" customWidth="1"/>
    <col min="11012" max="11012" width="17.5" style="76" customWidth="1"/>
    <col min="11013" max="11013" width="2.5" style="76" customWidth="1"/>
    <col min="11014" max="11014" width="8.19921875" style="76" customWidth="1"/>
    <col min="11015" max="11015" width="2.09765625" style="76" customWidth="1"/>
    <col min="11016" max="11016" width="7.19921875" style="76" customWidth="1"/>
    <col min="11017" max="11017" width="3.69921875" style="76" customWidth="1"/>
    <col min="11018" max="11018" width="1.69921875" style="76" customWidth="1"/>
    <col min="11019" max="11019" width="4.5" style="76" customWidth="1"/>
    <col min="11020" max="11020" width="10.59765625" style="76" customWidth="1"/>
    <col min="11021" max="11021" width="2.19921875" style="76" customWidth="1"/>
    <col min="11022" max="11022" width="8" style="76" customWidth="1"/>
    <col min="11023" max="11023" width="2.19921875" style="76" customWidth="1"/>
    <col min="11024" max="11024" width="8" style="76" customWidth="1"/>
    <col min="11025" max="11025" width="5.296875" style="76" customWidth="1"/>
    <col min="11026" max="11028" width="8.296875" style="76" customWidth="1"/>
    <col min="11029" max="11266" width="8.09765625" style="76"/>
    <col min="11267" max="11267" width="5.19921875" style="76" customWidth="1"/>
    <col min="11268" max="11268" width="17.5" style="76" customWidth="1"/>
    <col min="11269" max="11269" width="2.5" style="76" customWidth="1"/>
    <col min="11270" max="11270" width="8.19921875" style="76" customWidth="1"/>
    <col min="11271" max="11271" width="2.09765625" style="76" customWidth="1"/>
    <col min="11272" max="11272" width="7.19921875" style="76" customWidth="1"/>
    <col min="11273" max="11273" width="3.69921875" style="76" customWidth="1"/>
    <col min="11274" max="11274" width="1.69921875" style="76" customWidth="1"/>
    <col min="11275" max="11275" width="4.5" style="76" customWidth="1"/>
    <col min="11276" max="11276" width="10.59765625" style="76" customWidth="1"/>
    <col min="11277" max="11277" width="2.19921875" style="76" customWidth="1"/>
    <col min="11278" max="11278" width="8" style="76" customWidth="1"/>
    <col min="11279" max="11279" width="2.19921875" style="76" customWidth="1"/>
    <col min="11280" max="11280" width="8" style="76" customWidth="1"/>
    <col min="11281" max="11281" width="5.296875" style="76" customWidth="1"/>
    <col min="11282" max="11284" width="8.296875" style="76" customWidth="1"/>
    <col min="11285" max="11522" width="8.09765625" style="76"/>
    <col min="11523" max="11523" width="5.19921875" style="76" customWidth="1"/>
    <col min="11524" max="11524" width="17.5" style="76" customWidth="1"/>
    <col min="11525" max="11525" width="2.5" style="76" customWidth="1"/>
    <col min="11526" max="11526" width="8.19921875" style="76" customWidth="1"/>
    <col min="11527" max="11527" width="2.09765625" style="76" customWidth="1"/>
    <col min="11528" max="11528" width="7.19921875" style="76" customWidth="1"/>
    <col min="11529" max="11529" width="3.69921875" style="76" customWidth="1"/>
    <col min="11530" max="11530" width="1.69921875" style="76" customWidth="1"/>
    <col min="11531" max="11531" width="4.5" style="76" customWidth="1"/>
    <col min="11532" max="11532" width="10.59765625" style="76" customWidth="1"/>
    <col min="11533" max="11533" width="2.19921875" style="76" customWidth="1"/>
    <col min="11534" max="11534" width="8" style="76" customWidth="1"/>
    <col min="11535" max="11535" width="2.19921875" style="76" customWidth="1"/>
    <col min="11536" max="11536" width="8" style="76" customWidth="1"/>
    <col min="11537" max="11537" width="5.296875" style="76" customWidth="1"/>
    <col min="11538" max="11540" width="8.296875" style="76" customWidth="1"/>
    <col min="11541" max="11778" width="8.09765625" style="76"/>
    <col min="11779" max="11779" width="5.19921875" style="76" customWidth="1"/>
    <col min="11780" max="11780" width="17.5" style="76" customWidth="1"/>
    <col min="11781" max="11781" width="2.5" style="76" customWidth="1"/>
    <col min="11782" max="11782" width="8.19921875" style="76" customWidth="1"/>
    <col min="11783" max="11783" width="2.09765625" style="76" customWidth="1"/>
    <col min="11784" max="11784" width="7.19921875" style="76" customWidth="1"/>
    <col min="11785" max="11785" width="3.69921875" style="76" customWidth="1"/>
    <col min="11786" max="11786" width="1.69921875" style="76" customWidth="1"/>
    <col min="11787" max="11787" width="4.5" style="76" customWidth="1"/>
    <col min="11788" max="11788" width="10.59765625" style="76" customWidth="1"/>
    <col min="11789" max="11789" width="2.19921875" style="76" customWidth="1"/>
    <col min="11790" max="11790" width="8" style="76" customWidth="1"/>
    <col min="11791" max="11791" width="2.19921875" style="76" customWidth="1"/>
    <col min="11792" max="11792" width="8" style="76" customWidth="1"/>
    <col min="11793" max="11793" width="5.296875" style="76" customWidth="1"/>
    <col min="11794" max="11796" width="8.296875" style="76" customWidth="1"/>
    <col min="11797" max="12034" width="8.09765625" style="76"/>
    <col min="12035" max="12035" width="5.19921875" style="76" customWidth="1"/>
    <col min="12036" max="12036" width="17.5" style="76" customWidth="1"/>
    <col min="12037" max="12037" width="2.5" style="76" customWidth="1"/>
    <col min="12038" max="12038" width="8.19921875" style="76" customWidth="1"/>
    <col min="12039" max="12039" width="2.09765625" style="76" customWidth="1"/>
    <col min="12040" max="12040" width="7.19921875" style="76" customWidth="1"/>
    <col min="12041" max="12041" width="3.69921875" style="76" customWidth="1"/>
    <col min="12042" max="12042" width="1.69921875" style="76" customWidth="1"/>
    <col min="12043" max="12043" width="4.5" style="76" customWidth="1"/>
    <col min="12044" max="12044" width="10.59765625" style="76" customWidth="1"/>
    <col min="12045" max="12045" width="2.19921875" style="76" customWidth="1"/>
    <col min="12046" max="12046" width="8" style="76" customWidth="1"/>
    <col min="12047" max="12047" width="2.19921875" style="76" customWidth="1"/>
    <col min="12048" max="12048" width="8" style="76" customWidth="1"/>
    <col min="12049" max="12049" width="5.296875" style="76" customWidth="1"/>
    <col min="12050" max="12052" width="8.296875" style="76" customWidth="1"/>
    <col min="12053" max="12290" width="8.09765625" style="76"/>
    <col min="12291" max="12291" width="5.19921875" style="76" customWidth="1"/>
    <col min="12292" max="12292" width="17.5" style="76" customWidth="1"/>
    <col min="12293" max="12293" width="2.5" style="76" customWidth="1"/>
    <col min="12294" max="12294" width="8.19921875" style="76" customWidth="1"/>
    <col min="12295" max="12295" width="2.09765625" style="76" customWidth="1"/>
    <col min="12296" max="12296" width="7.19921875" style="76" customWidth="1"/>
    <col min="12297" max="12297" width="3.69921875" style="76" customWidth="1"/>
    <col min="12298" max="12298" width="1.69921875" style="76" customWidth="1"/>
    <col min="12299" max="12299" width="4.5" style="76" customWidth="1"/>
    <col min="12300" max="12300" width="10.59765625" style="76" customWidth="1"/>
    <col min="12301" max="12301" width="2.19921875" style="76" customWidth="1"/>
    <col min="12302" max="12302" width="8" style="76" customWidth="1"/>
    <col min="12303" max="12303" width="2.19921875" style="76" customWidth="1"/>
    <col min="12304" max="12304" width="8" style="76" customWidth="1"/>
    <col min="12305" max="12305" width="5.296875" style="76" customWidth="1"/>
    <col min="12306" max="12308" width="8.296875" style="76" customWidth="1"/>
    <col min="12309" max="12546" width="8.09765625" style="76"/>
    <col min="12547" max="12547" width="5.19921875" style="76" customWidth="1"/>
    <col min="12548" max="12548" width="17.5" style="76" customWidth="1"/>
    <col min="12549" max="12549" width="2.5" style="76" customWidth="1"/>
    <col min="12550" max="12550" width="8.19921875" style="76" customWidth="1"/>
    <col min="12551" max="12551" width="2.09765625" style="76" customWidth="1"/>
    <col min="12552" max="12552" width="7.19921875" style="76" customWidth="1"/>
    <col min="12553" max="12553" width="3.69921875" style="76" customWidth="1"/>
    <col min="12554" max="12554" width="1.69921875" style="76" customWidth="1"/>
    <col min="12555" max="12555" width="4.5" style="76" customWidth="1"/>
    <col min="12556" max="12556" width="10.59765625" style="76" customWidth="1"/>
    <col min="12557" max="12557" width="2.19921875" style="76" customWidth="1"/>
    <col min="12558" max="12558" width="8" style="76" customWidth="1"/>
    <col min="12559" max="12559" width="2.19921875" style="76" customWidth="1"/>
    <col min="12560" max="12560" width="8" style="76" customWidth="1"/>
    <col min="12561" max="12561" width="5.296875" style="76" customWidth="1"/>
    <col min="12562" max="12564" width="8.296875" style="76" customWidth="1"/>
    <col min="12565" max="12802" width="8.09765625" style="76"/>
    <col min="12803" max="12803" width="5.19921875" style="76" customWidth="1"/>
    <col min="12804" max="12804" width="17.5" style="76" customWidth="1"/>
    <col min="12805" max="12805" width="2.5" style="76" customWidth="1"/>
    <col min="12806" max="12806" width="8.19921875" style="76" customWidth="1"/>
    <col min="12807" max="12807" width="2.09765625" style="76" customWidth="1"/>
    <col min="12808" max="12808" width="7.19921875" style="76" customWidth="1"/>
    <col min="12809" max="12809" width="3.69921875" style="76" customWidth="1"/>
    <col min="12810" max="12810" width="1.69921875" style="76" customWidth="1"/>
    <col min="12811" max="12811" width="4.5" style="76" customWidth="1"/>
    <col min="12812" max="12812" width="10.59765625" style="76" customWidth="1"/>
    <col min="12813" max="12813" width="2.19921875" style="76" customWidth="1"/>
    <col min="12814" max="12814" width="8" style="76" customWidth="1"/>
    <col min="12815" max="12815" width="2.19921875" style="76" customWidth="1"/>
    <col min="12816" max="12816" width="8" style="76" customWidth="1"/>
    <col min="12817" max="12817" width="5.296875" style="76" customWidth="1"/>
    <col min="12818" max="12820" width="8.296875" style="76" customWidth="1"/>
    <col min="12821" max="13058" width="8.09765625" style="76"/>
    <col min="13059" max="13059" width="5.19921875" style="76" customWidth="1"/>
    <col min="13060" max="13060" width="17.5" style="76" customWidth="1"/>
    <col min="13061" max="13061" width="2.5" style="76" customWidth="1"/>
    <col min="13062" max="13062" width="8.19921875" style="76" customWidth="1"/>
    <col min="13063" max="13063" width="2.09765625" style="76" customWidth="1"/>
    <col min="13064" max="13064" width="7.19921875" style="76" customWidth="1"/>
    <col min="13065" max="13065" width="3.69921875" style="76" customWidth="1"/>
    <col min="13066" max="13066" width="1.69921875" style="76" customWidth="1"/>
    <col min="13067" max="13067" width="4.5" style="76" customWidth="1"/>
    <col min="13068" max="13068" width="10.59765625" style="76" customWidth="1"/>
    <col min="13069" max="13069" width="2.19921875" style="76" customWidth="1"/>
    <col min="13070" max="13070" width="8" style="76" customWidth="1"/>
    <col min="13071" max="13071" width="2.19921875" style="76" customWidth="1"/>
    <col min="13072" max="13072" width="8" style="76" customWidth="1"/>
    <col min="13073" max="13073" width="5.296875" style="76" customWidth="1"/>
    <col min="13074" max="13076" width="8.296875" style="76" customWidth="1"/>
    <col min="13077" max="13314" width="8.09765625" style="76"/>
    <col min="13315" max="13315" width="5.19921875" style="76" customWidth="1"/>
    <col min="13316" max="13316" width="17.5" style="76" customWidth="1"/>
    <col min="13317" max="13317" width="2.5" style="76" customWidth="1"/>
    <col min="13318" max="13318" width="8.19921875" style="76" customWidth="1"/>
    <col min="13319" max="13319" width="2.09765625" style="76" customWidth="1"/>
    <col min="13320" max="13320" width="7.19921875" style="76" customWidth="1"/>
    <col min="13321" max="13321" width="3.69921875" style="76" customWidth="1"/>
    <col min="13322" max="13322" width="1.69921875" style="76" customWidth="1"/>
    <col min="13323" max="13323" width="4.5" style="76" customWidth="1"/>
    <col min="13324" max="13324" width="10.59765625" style="76" customWidth="1"/>
    <col min="13325" max="13325" width="2.19921875" style="76" customWidth="1"/>
    <col min="13326" max="13326" width="8" style="76" customWidth="1"/>
    <col min="13327" max="13327" width="2.19921875" style="76" customWidth="1"/>
    <col min="13328" max="13328" width="8" style="76" customWidth="1"/>
    <col min="13329" max="13329" width="5.296875" style="76" customWidth="1"/>
    <col min="13330" max="13332" width="8.296875" style="76" customWidth="1"/>
    <col min="13333" max="13570" width="8.09765625" style="76"/>
    <col min="13571" max="13571" width="5.19921875" style="76" customWidth="1"/>
    <col min="13572" max="13572" width="17.5" style="76" customWidth="1"/>
    <col min="13573" max="13573" width="2.5" style="76" customWidth="1"/>
    <col min="13574" max="13574" width="8.19921875" style="76" customWidth="1"/>
    <col min="13575" max="13575" width="2.09765625" style="76" customWidth="1"/>
    <col min="13576" max="13576" width="7.19921875" style="76" customWidth="1"/>
    <col min="13577" max="13577" width="3.69921875" style="76" customWidth="1"/>
    <col min="13578" max="13578" width="1.69921875" style="76" customWidth="1"/>
    <col min="13579" max="13579" width="4.5" style="76" customWidth="1"/>
    <col min="13580" max="13580" width="10.59765625" style="76" customWidth="1"/>
    <col min="13581" max="13581" width="2.19921875" style="76" customWidth="1"/>
    <col min="13582" max="13582" width="8" style="76" customWidth="1"/>
    <col min="13583" max="13583" width="2.19921875" style="76" customWidth="1"/>
    <col min="13584" max="13584" width="8" style="76" customWidth="1"/>
    <col min="13585" max="13585" width="5.296875" style="76" customWidth="1"/>
    <col min="13586" max="13588" width="8.296875" style="76" customWidth="1"/>
    <col min="13589" max="13826" width="8.09765625" style="76"/>
    <col min="13827" max="13827" width="5.19921875" style="76" customWidth="1"/>
    <col min="13828" max="13828" width="17.5" style="76" customWidth="1"/>
    <col min="13829" max="13829" width="2.5" style="76" customWidth="1"/>
    <col min="13830" max="13830" width="8.19921875" style="76" customWidth="1"/>
    <col min="13831" max="13831" width="2.09765625" style="76" customWidth="1"/>
    <col min="13832" max="13832" width="7.19921875" style="76" customWidth="1"/>
    <col min="13833" max="13833" width="3.69921875" style="76" customWidth="1"/>
    <col min="13834" max="13834" width="1.69921875" style="76" customWidth="1"/>
    <col min="13835" max="13835" width="4.5" style="76" customWidth="1"/>
    <col min="13836" max="13836" width="10.59765625" style="76" customWidth="1"/>
    <col min="13837" max="13837" width="2.19921875" style="76" customWidth="1"/>
    <col min="13838" max="13838" width="8" style="76" customWidth="1"/>
    <col min="13839" max="13839" width="2.19921875" style="76" customWidth="1"/>
    <col min="13840" max="13840" width="8" style="76" customWidth="1"/>
    <col min="13841" max="13841" width="5.296875" style="76" customWidth="1"/>
    <col min="13842" max="13844" width="8.296875" style="76" customWidth="1"/>
    <col min="13845" max="14082" width="8.09765625" style="76"/>
    <col min="14083" max="14083" width="5.19921875" style="76" customWidth="1"/>
    <col min="14084" max="14084" width="17.5" style="76" customWidth="1"/>
    <col min="14085" max="14085" width="2.5" style="76" customWidth="1"/>
    <col min="14086" max="14086" width="8.19921875" style="76" customWidth="1"/>
    <col min="14087" max="14087" width="2.09765625" style="76" customWidth="1"/>
    <col min="14088" max="14088" width="7.19921875" style="76" customWidth="1"/>
    <col min="14089" max="14089" width="3.69921875" style="76" customWidth="1"/>
    <col min="14090" max="14090" width="1.69921875" style="76" customWidth="1"/>
    <col min="14091" max="14091" width="4.5" style="76" customWidth="1"/>
    <col min="14092" max="14092" width="10.59765625" style="76" customWidth="1"/>
    <col min="14093" max="14093" width="2.19921875" style="76" customWidth="1"/>
    <col min="14094" max="14094" width="8" style="76" customWidth="1"/>
    <col min="14095" max="14095" width="2.19921875" style="76" customWidth="1"/>
    <col min="14096" max="14096" width="8" style="76" customWidth="1"/>
    <col min="14097" max="14097" width="5.296875" style="76" customWidth="1"/>
    <col min="14098" max="14100" width="8.296875" style="76" customWidth="1"/>
    <col min="14101" max="14338" width="8.09765625" style="76"/>
    <col min="14339" max="14339" width="5.19921875" style="76" customWidth="1"/>
    <col min="14340" max="14340" width="17.5" style="76" customWidth="1"/>
    <col min="14341" max="14341" width="2.5" style="76" customWidth="1"/>
    <col min="14342" max="14342" width="8.19921875" style="76" customWidth="1"/>
    <col min="14343" max="14343" width="2.09765625" style="76" customWidth="1"/>
    <col min="14344" max="14344" width="7.19921875" style="76" customWidth="1"/>
    <col min="14345" max="14345" width="3.69921875" style="76" customWidth="1"/>
    <col min="14346" max="14346" width="1.69921875" style="76" customWidth="1"/>
    <col min="14347" max="14347" width="4.5" style="76" customWidth="1"/>
    <col min="14348" max="14348" width="10.59765625" style="76" customWidth="1"/>
    <col min="14349" max="14349" width="2.19921875" style="76" customWidth="1"/>
    <col min="14350" max="14350" width="8" style="76" customWidth="1"/>
    <col min="14351" max="14351" width="2.19921875" style="76" customWidth="1"/>
    <col min="14352" max="14352" width="8" style="76" customWidth="1"/>
    <col min="14353" max="14353" width="5.296875" style="76" customWidth="1"/>
    <col min="14354" max="14356" width="8.296875" style="76" customWidth="1"/>
    <col min="14357" max="14594" width="8.09765625" style="76"/>
    <col min="14595" max="14595" width="5.19921875" style="76" customWidth="1"/>
    <col min="14596" max="14596" width="17.5" style="76" customWidth="1"/>
    <col min="14597" max="14597" width="2.5" style="76" customWidth="1"/>
    <col min="14598" max="14598" width="8.19921875" style="76" customWidth="1"/>
    <col min="14599" max="14599" width="2.09765625" style="76" customWidth="1"/>
    <col min="14600" max="14600" width="7.19921875" style="76" customWidth="1"/>
    <col min="14601" max="14601" width="3.69921875" style="76" customWidth="1"/>
    <col min="14602" max="14602" width="1.69921875" style="76" customWidth="1"/>
    <col min="14603" max="14603" width="4.5" style="76" customWidth="1"/>
    <col min="14604" max="14604" width="10.59765625" style="76" customWidth="1"/>
    <col min="14605" max="14605" width="2.19921875" style="76" customWidth="1"/>
    <col min="14606" max="14606" width="8" style="76" customWidth="1"/>
    <col min="14607" max="14607" width="2.19921875" style="76" customWidth="1"/>
    <col min="14608" max="14608" width="8" style="76" customWidth="1"/>
    <col min="14609" max="14609" width="5.296875" style="76" customWidth="1"/>
    <col min="14610" max="14612" width="8.296875" style="76" customWidth="1"/>
    <col min="14613" max="14850" width="8.09765625" style="76"/>
    <col min="14851" max="14851" width="5.19921875" style="76" customWidth="1"/>
    <col min="14852" max="14852" width="17.5" style="76" customWidth="1"/>
    <col min="14853" max="14853" width="2.5" style="76" customWidth="1"/>
    <col min="14854" max="14854" width="8.19921875" style="76" customWidth="1"/>
    <col min="14855" max="14855" width="2.09765625" style="76" customWidth="1"/>
    <col min="14856" max="14856" width="7.19921875" style="76" customWidth="1"/>
    <col min="14857" max="14857" width="3.69921875" style="76" customWidth="1"/>
    <col min="14858" max="14858" width="1.69921875" style="76" customWidth="1"/>
    <col min="14859" max="14859" width="4.5" style="76" customWidth="1"/>
    <col min="14860" max="14860" width="10.59765625" style="76" customWidth="1"/>
    <col min="14861" max="14861" width="2.19921875" style="76" customWidth="1"/>
    <col min="14862" max="14862" width="8" style="76" customWidth="1"/>
    <col min="14863" max="14863" width="2.19921875" style="76" customWidth="1"/>
    <col min="14864" max="14864" width="8" style="76" customWidth="1"/>
    <col min="14865" max="14865" width="5.296875" style="76" customWidth="1"/>
    <col min="14866" max="14868" width="8.296875" style="76" customWidth="1"/>
    <col min="14869" max="15106" width="8.09765625" style="76"/>
    <col min="15107" max="15107" width="5.19921875" style="76" customWidth="1"/>
    <col min="15108" max="15108" width="17.5" style="76" customWidth="1"/>
    <col min="15109" max="15109" width="2.5" style="76" customWidth="1"/>
    <col min="15110" max="15110" width="8.19921875" style="76" customWidth="1"/>
    <col min="15111" max="15111" width="2.09765625" style="76" customWidth="1"/>
    <col min="15112" max="15112" width="7.19921875" style="76" customWidth="1"/>
    <col min="15113" max="15113" width="3.69921875" style="76" customWidth="1"/>
    <col min="15114" max="15114" width="1.69921875" style="76" customWidth="1"/>
    <col min="15115" max="15115" width="4.5" style="76" customWidth="1"/>
    <col min="15116" max="15116" width="10.59765625" style="76" customWidth="1"/>
    <col min="15117" max="15117" width="2.19921875" style="76" customWidth="1"/>
    <col min="15118" max="15118" width="8" style="76" customWidth="1"/>
    <col min="15119" max="15119" width="2.19921875" style="76" customWidth="1"/>
    <col min="15120" max="15120" width="8" style="76" customWidth="1"/>
    <col min="15121" max="15121" width="5.296875" style="76" customWidth="1"/>
    <col min="15122" max="15124" width="8.296875" style="76" customWidth="1"/>
    <col min="15125" max="15362" width="8.09765625" style="76"/>
    <col min="15363" max="15363" width="5.19921875" style="76" customWidth="1"/>
    <col min="15364" max="15364" width="17.5" style="76" customWidth="1"/>
    <col min="15365" max="15365" width="2.5" style="76" customWidth="1"/>
    <col min="15366" max="15366" width="8.19921875" style="76" customWidth="1"/>
    <col min="15367" max="15367" width="2.09765625" style="76" customWidth="1"/>
    <col min="15368" max="15368" width="7.19921875" style="76" customWidth="1"/>
    <col min="15369" max="15369" width="3.69921875" style="76" customWidth="1"/>
    <col min="15370" max="15370" width="1.69921875" style="76" customWidth="1"/>
    <col min="15371" max="15371" width="4.5" style="76" customWidth="1"/>
    <col min="15372" max="15372" width="10.59765625" style="76" customWidth="1"/>
    <col min="15373" max="15373" width="2.19921875" style="76" customWidth="1"/>
    <col min="15374" max="15374" width="8" style="76" customWidth="1"/>
    <col min="15375" max="15375" width="2.19921875" style="76" customWidth="1"/>
    <col min="15376" max="15376" width="8" style="76" customWidth="1"/>
    <col min="15377" max="15377" width="5.296875" style="76" customWidth="1"/>
    <col min="15378" max="15380" width="8.296875" style="76" customWidth="1"/>
    <col min="15381" max="15618" width="8.09765625" style="76"/>
    <col min="15619" max="15619" width="5.19921875" style="76" customWidth="1"/>
    <col min="15620" max="15620" width="17.5" style="76" customWidth="1"/>
    <col min="15621" max="15621" width="2.5" style="76" customWidth="1"/>
    <col min="15622" max="15622" width="8.19921875" style="76" customWidth="1"/>
    <col min="15623" max="15623" width="2.09765625" style="76" customWidth="1"/>
    <col min="15624" max="15624" width="7.19921875" style="76" customWidth="1"/>
    <col min="15625" max="15625" width="3.69921875" style="76" customWidth="1"/>
    <col min="15626" max="15626" width="1.69921875" style="76" customWidth="1"/>
    <col min="15627" max="15627" width="4.5" style="76" customWidth="1"/>
    <col min="15628" max="15628" width="10.59765625" style="76" customWidth="1"/>
    <col min="15629" max="15629" width="2.19921875" style="76" customWidth="1"/>
    <col min="15630" max="15630" width="8" style="76" customWidth="1"/>
    <col min="15631" max="15631" width="2.19921875" style="76" customWidth="1"/>
    <col min="15632" max="15632" width="8" style="76" customWidth="1"/>
    <col min="15633" max="15633" width="5.296875" style="76" customWidth="1"/>
    <col min="15634" max="15636" width="8.296875" style="76" customWidth="1"/>
    <col min="15637" max="15874" width="8.09765625" style="76"/>
    <col min="15875" max="15875" width="5.19921875" style="76" customWidth="1"/>
    <col min="15876" max="15876" width="17.5" style="76" customWidth="1"/>
    <col min="15877" max="15877" width="2.5" style="76" customWidth="1"/>
    <col min="15878" max="15878" width="8.19921875" style="76" customWidth="1"/>
    <col min="15879" max="15879" width="2.09765625" style="76" customWidth="1"/>
    <col min="15880" max="15880" width="7.19921875" style="76" customWidth="1"/>
    <col min="15881" max="15881" width="3.69921875" style="76" customWidth="1"/>
    <col min="15882" max="15882" width="1.69921875" style="76" customWidth="1"/>
    <col min="15883" max="15883" width="4.5" style="76" customWidth="1"/>
    <col min="15884" max="15884" width="10.59765625" style="76" customWidth="1"/>
    <col min="15885" max="15885" width="2.19921875" style="76" customWidth="1"/>
    <col min="15886" max="15886" width="8" style="76" customWidth="1"/>
    <col min="15887" max="15887" width="2.19921875" style="76" customWidth="1"/>
    <col min="15888" max="15888" width="8" style="76" customWidth="1"/>
    <col min="15889" max="15889" width="5.296875" style="76" customWidth="1"/>
    <col min="15890" max="15892" width="8.296875" style="76" customWidth="1"/>
    <col min="15893" max="16130" width="8.09765625" style="76"/>
    <col min="16131" max="16131" width="5.19921875" style="76" customWidth="1"/>
    <col min="16132" max="16132" width="17.5" style="76" customWidth="1"/>
    <col min="16133" max="16133" width="2.5" style="76" customWidth="1"/>
    <col min="16134" max="16134" width="8.19921875" style="76" customWidth="1"/>
    <col min="16135" max="16135" width="2.09765625" style="76" customWidth="1"/>
    <col min="16136" max="16136" width="7.19921875" style="76" customWidth="1"/>
    <col min="16137" max="16137" width="3.69921875" style="76" customWidth="1"/>
    <col min="16138" max="16138" width="1.69921875" style="76" customWidth="1"/>
    <col min="16139" max="16139" width="4.5" style="76" customWidth="1"/>
    <col min="16140" max="16140" width="10.59765625" style="76" customWidth="1"/>
    <col min="16141" max="16141" width="2.19921875" style="76" customWidth="1"/>
    <col min="16142" max="16142" width="8" style="76" customWidth="1"/>
    <col min="16143" max="16143" width="2.19921875" style="76" customWidth="1"/>
    <col min="16144" max="16144" width="8" style="76" customWidth="1"/>
    <col min="16145" max="16145" width="5.296875" style="76" customWidth="1"/>
    <col min="16146" max="16148" width="8.296875" style="76" customWidth="1"/>
    <col min="16149" max="16384" width="8.09765625" style="76"/>
  </cols>
  <sheetData>
    <row r="1" spans="1:17" ht="20.25" customHeight="1">
      <c r="A1" s="70" t="s">
        <v>368</v>
      </c>
      <c r="B1" s="70"/>
      <c r="C1" s="70"/>
      <c r="D1" s="71"/>
      <c r="E1" s="72"/>
      <c r="F1" s="73"/>
      <c r="G1" s="73"/>
      <c r="H1" s="74"/>
      <c r="I1" s="75"/>
    </row>
    <row r="2" spans="1:17" ht="50.25" customHeight="1">
      <c r="A2" s="811" t="s">
        <v>85</v>
      </c>
      <c r="B2" s="811"/>
      <c r="C2" s="811"/>
      <c r="D2" s="811"/>
      <c r="E2" s="811"/>
      <c r="F2" s="811"/>
      <c r="G2" s="811"/>
      <c r="H2" s="811"/>
      <c r="I2" s="811"/>
      <c r="J2" s="811"/>
      <c r="K2" s="811"/>
      <c r="L2" s="811"/>
      <c r="M2" s="811"/>
      <c r="N2" s="811"/>
      <c r="O2" s="811"/>
      <c r="P2" s="811"/>
      <c r="Q2" s="811"/>
    </row>
    <row r="3" spans="1:17" ht="27" customHeight="1">
      <c r="A3" s="812"/>
      <c r="B3" s="812"/>
      <c r="C3" s="812"/>
      <c r="D3" s="812"/>
      <c r="E3" s="812"/>
      <c r="F3" s="812"/>
      <c r="G3" s="812"/>
      <c r="H3" s="812"/>
      <c r="I3" s="812"/>
      <c r="J3" s="80"/>
      <c r="L3" s="81"/>
      <c r="M3" s="81"/>
      <c r="N3" s="82"/>
      <c r="O3" s="81"/>
      <c r="P3" s="82"/>
      <c r="Q3" s="82"/>
    </row>
    <row r="4" spans="1:17" ht="16.5" customHeight="1">
      <c r="A4" s="83"/>
      <c r="B4" s="83"/>
      <c r="C4" s="83"/>
      <c r="D4" s="84"/>
      <c r="E4" s="85"/>
      <c r="F4" s="813"/>
      <c r="G4" s="813"/>
      <c r="H4" s="813"/>
      <c r="I4" s="813"/>
    </row>
    <row r="5" spans="1:17" ht="27" customHeight="1" thickBot="1">
      <c r="A5" s="814" t="s">
        <v>86</v>
      </c>
      <c r="B5" s="814"/>
      <c r="C5" s="814"/>
      <c r="D5" s="814"/>
      <c r="E5" s="814"/>
      <c r="F5" s="814"/>
      <c r="G5" s="814"/>
      <c r="H5" s="814"/>
      <c r="I5" s="814"/>
      <c r="K5" s="86" t="s">
        <v>87</v>
      </c>
      <c r="L5" s="87"/>
      <c r="M5" s="87"/>
      <c r="N5" s="88"/>
      <c r="O5" s="87"/>
      <c r="P5" s="88"/>
      <c r="Q5" s="88"/>
    </row>
    <row r="6" spans="1:17" ht="16.5" customHeight="1" thickBot="1">
      <c r="A6" s="815" t="s">
        <v>88</v>
      </c>
      <c r="B6" s="818" t="s">
        <v>89</v>
      </c>
      <c r="C6" s="819"/>
      <c r="D6" s="89" t="s">
        <v>90</v>
      </c>
      <c r="E6" s="90" t="s">
        <v>91</v>
      </c>
      <c r="F6" s="91" t="s">
        <v>92</v>
      </c>
      <c r="G6" s="91"/>
      <c r="H6" s="92"/>
      <c r="I6" s="93" t="s">
        <v>93</v>
      </c>
      <c r="K6" s="94"/>
      <c r="L6" s="822"/>
      <c r="M6" s="824" t="s">
        <v>94</v>
      </c>
      <c r="N6" s="825"/>
      <c r="O6" s="825"/>
      <c r="P6" s="826"/>
      <c r="Q6" s="88"/>
    </row>
    <row r="7" spans="1:17" ht="16.5" customHeight="1" thickTop="1" thickBot="1">
      <c r="A7" s="816"/>
      <c r="B7" s="820"/>
      <c r="C7" s="821"/>
      <c r="D7" s="95" t="s">
        <v>95</v>
      </c>
      <c r="E7" s="96"/>
      <c r="F7" s="97" t="s">
        <v>96</v>
      </c>
      <c r="G7" s="97" t="s">
        <v>97</v>
      </c>
      <c r="H7" s="98" t="str">
        <f>IFERROR(ROUNDDOWN(H6/B8,1), "")</f>
        <v/>
      </c>
      <c r="I7" s="99" t="s">
        <v>44</v>
      </c>
      <c r="K7" s="100"/>
      <c r="L7" s="823"/>
      <c r="M7" s="827" t="s">
        <v>98</v>
      </c>
      <c r="N7" s="828"/>
      <c r="O7" s="854" t="s">
        <v>172</v>
      </c>
      <c r="P7" s="855"/>
      <c r="Q7" s="88"/>
    </row>
    <row r="8" spans="1:17" ht="16.5" customHeight="1" thickTop="1" thickBot="1">
      <c r="A8" s="816"/>
      <c r="B8" s="831"/>
      <c r="C8" s="833" t="s">
        <v>100</v>
      </c>
      <c r="D8" s="186" t="s">
        <v>173</v>
      </c>
      <c r="E8" s="96" t="s">
        <v>91</v>
      </c>
      <c r="F8" s="97" t="s">
        <v>102</v>
      </c>
      <c r="G8" s="97"/>
      <c r="H8" s="102"/>
      <c r="I8" s="103" t="s">
        <v>93</v>
      </c>
      <c r="L8" s="104" t="s">
        <v>103</v>
      </c>
      <c r="M8" s="105" t="s">
        <v>97</v>
      </c>
      <c r="N8" s="106" t="str">
        <f>H7</f>
        <v/>
      </c>
      <c r="O8" s="105" t="s">
        <v>104</v>
      </c>
      <c r="P8" s="106" t="str">
        <f>H9</f>
        <v/>
      </c>
    </row>
    <row r="9" spans="1:17" ht="16.5" customHeight="1" thickTop="1" thickBot="1">
      <c r="A9" s="817"/>
      <c r="B9" s="832"/>
      <c r="C9" s="834"/>
      <c r="D9" s="107" t="s">
        <v>95</v>
      </c>
      <c r="E9" s="108"/>
      <c r="F9" s="109" t="s">
        <v>105</v>
      </c>
      <c r="G9" s="97" t="s">
        <v>104</v>
      </c>
      <c r="H9" s="98" t="str">
        <f>IFERROR(ROUNDDOWN(H8/B8,1), "")</f>
        <v/>
      </c>
      <c r="I9" s="110" t="s">
        <v>44</v>
      </c>
      <c r="L9" s="104" t="s">
        <v>106</v>
      </c>
      <c r="M9" s="105" t="s">
        <v>107</v>
      </c>
      <c r="N9" s="106" t="str">
        <f>H11</f>
        <v/>
      </c>
      <c r="O9" s="105" t="s">
        <v>108</v>
      </c>
      <c r="P9" s="106" t="str">
        <f>H13</f>
        <v/>
      </c>
    </row>
    <row r="10" spans="1:17" ht="16.5" customHeight="1" thickBot="1">
      <c r="A10" s="815" t="s">
        <v>109</v>
      </c>
      <c r="B10" s="818" t="s">
        <v>89</v>
      </c>
      <c r="C10" s="819"/>
      <c r="D10" s="111" t="s">
        <v>110</v>
      </c>
      <c r="E10" s="90" t="s">
        <v>91</v>
      </c>
      <c r="F10" s="91" t="s">
        <v>111</v>
      </c>
      <c r="G10" s="91"/>
      <c r="H10" s="92"/>
      <c r="I10" s="93" t="s">
        <v>93</v>
      </c>
      <c r="K10" s="112"/>
      <c r="L10" s="104" t="s">
        <v>112</v>
      </c>
      <c r="M10" s="105" t="s">
        <v>113</v>
      </c>
      <c r="N10" s="106" t="str">
        <f>H15</f>
        <v/>
      </c>
      <c r="O10" s="105" t="s">
        <v>114</v>
      </c>
      <c r="P10" s="106" t="str">
        <f>H17</f>
        <v/>
      </c>
      <c r="Q10" s="112"/>
    </row>
    <row r="11" spans="1:17" ht="16.5" customHeight="1" thickTop="1" thickBot="1">
      <c r="A11" s="816"/>
      <c r="B11" s="820"/>
      <c r="C11" s="821"/>
      <c r="D11" s="94" t="s">
        <v>95</v>
      </c>
      <c r="E11" s="96"/>
      <c r="F11" s="97" t="s">
        <v>115</v>
      </c>
      <c r="G11" s="97" t="s">
        <v>107</v>
      </c>
      <c r="H11" s="98" t="str">
        <f>IFERROR(ROUNDDOWN(H10/B12,1), "")</f>
        <v/>
      </c>
      <c r="I11" s="99" t="s">
        <v>44</v>
      </c>
      <c r="K11" s="112"/>
      <c r="L11" s="104" t="s">
        <v>116</v>
      </c>
      <c r="M11" s="105" t="s">
        <v>117</v>
      </c>
      <c r="N11" s="106" t="str">
        <f>H19</f>
        <v/>
      </c>
      <c r="O11" s="105" t="s">
        <v>118</v>
      </c>
      <c r="P11" s="106" t="str">
        <f>H21</f>
        <v/>
      </c>
      <c r="Q11" s="112"/>
    </row>
    <row r="12" spans="1:17" ht="16.5" customHeight="1" thickTop="1" thickBot="1">
      <c r="A12" s="816"/>
      <c r="B12" s="831"/>
      <c r="C12" s="833" t="s">
        <v>100</v>
      </c>
      <c r="D12" s="186" t="s">
        <v>173</v>
      </c>
      <c r="E12" s="96" t="s">
        <v>91</v>
      </c>
      <c r="F12" s="97" t="s">
        <v>102</v>
      </c>
      <c r="G12" s="97"/>
      <c r="H12" s="102"/>
      <c r="I12" s="103" t="s">
        <v>93</v>
      </c>
      <c r="K12" s="112"/>
      <c r="L12" s="104" t="s">
        <v>119</v>
      </c>
      <c r="M12" s="105" t="s">
        <v>120</v>
      </c>
      <c r="N12" s="106" t="str">
        <f>H23</f>
        <v/>
      </c>
      <c r="O12" s="105" t="s">
        <v>121</v>
      </c>
      <c r="P12" s="106" t="str">
        <f>H25</f>
        <v/>
      </c>
      <c r="Q12" s="112"/>
    </row>
    <row r="13" spans="1:17" ht="16.5" customHeight="1" thickTop="1" thickBot="1">
      <c r="A13" s="817"/>
      <c r="B13" s="832"/>
      <c r="C13" s="834"/>
      <c r="D13" s="114" t="s">
        <v>95</v>
      </c>
      <c r="E13" s="108"/>
      <c r="F13" s="109" t="s">
        <v>122</v>
      </c>
      <c r="G13" s="97" t="s">
        <v>108</v>
      </c>
      <c r="H13" s="98" t="str">
        <f>IFERROR(ROUNDDOWN(H12/B12,1), "")</f>
        <v/>
      </c>
      <c r="I13" s="110" t="s">
        <v>44</v>
      </c>
      <c r="K13" s="112"/>
      <c r="L13" s="104" t="s">
        <v>123</v>
      </c>
      <c r="M13" s="105" t="s">
        <v>124</v>
      </c>
      <c r="N13" s="106" t="str">
        <f>H27</f>
        <v/>
      </c>
      <c r="O13" s="105" t="s">
        <v>125</v>
      </c>
      <c r="P13" s="106" t="str">
        <f>H29</f>
        <v/>
      </c>
      <c r="Q13" s="112"/>
    </row>
    <row r="14" spans="1:17" ht="16.5" customHeight="1" thickBot="1">
      <c r="A14" s="815" t="s">
        <v>112</v>
      </c>
      <c r="B14" s="818" t="s">
        <v>89</v>
      </c>
      <c r="C14" s="819"/>
      <c r="D14" s="111" t="s">
        <v>110</v>
      </c>
      <c r="E14" s="90" t="s">
        <v>91</v>
      </c>
      <c r="F14" s="91" t="s">
        <v>111</v>
      </c>
      <c r="G14" s="91"/>
      <c r="H14" s="92"/>
      <c r="I14" s="93" t="s">
        <v>93</v>
      </c>
      <c r="K14" s="112"/>
      <c r="L14" s="104" t="s">
        <v>126</v>
      </c>
      <c r="M14" s="105" t="s">
        <v>127</v>
      </c>
      <c r="N14" s="106" t="str">
        <f>H31</f>
        <v/>
      </c>
      <c r="O14" s="105" t="s">
        <v>128</v>
      </c>
      <c r="P14" s="106" t="str">
        <f>H33</f>
        <v/>
      </c>
      <c r="Q14" s="112"/>
    </row>
    <row r="15" spans="1:17" ht="16.5" customHeight="1" thickTop="1" thickBot="1">
      <c r="A15" s="816"/>
      <c r="B15" s="820"/>
      <c r="C15" s="821"/>
      <c r="D15" s="94" t="s">
        <v>95</v>
      </c>
      <c r="E15" s="96"/>
      <c r="F15" s="97" t="s">
        <v>115</v>
      </c>
      <c r="G15" s="97" t="s">
        <v>113</v>
      </c>
      <c r="H15" s="98" t="str">
        <f>IFERROR(ROUNDDOWN(H14/B16,1), "")</f>
        <v/>
      </c>
      <c r="I15" s="99" t="s">
        <v>44</v>
      </c>
      <c r="K15" s="112"/>
      <c r="L15" s="104" t="s">
        <v>129</v>
      </c>
      <c r="M15" s="105" t="s">
        <v>130</v>
      </c>
      <c r="N15" s="106" t="str">
        <f>H35</f>
        <v/>
      </c>
      <c r="O15" s="105" t="s">
        <v>131</v>
      </c>
      <c r="P15" s="106" t="str">
        <f>H37</f>
        <v/>
      </c>
      <c r="Q15" s="112"/>
    </row>
    <row r="16" spans="1:17" ht="16.5" customHeight="1" thickTop="1" thickBot="1">
      <c r="A16" s="816"/>
      <c r="B16" s="831"/>
      <c r="C16" s="833" t="s">
        <v>100</v>
      </c>
      <c r="D16" s="186" t="s">
        <v>173</v>
      </c>
      <c r="E16" s="96" t="s">
        <v>91</v>
      </c>
      <c r="F16" s="97" t="s">
        <v>102</v>
      </c>
      <c r="G16" s="97"/>
      <c r="H16" s="102"/>
      <c r="I16" s="103" t="s">
        <v>93</v>
      </c>
      <c r="K16" s="112"/>
      <c r="L16" s="104" t="s">
        <v>132</v>
      </c>
      <c r="M16" s="105" t="s">
        <v>133</v>
      </c>
      <c r="N16" s="106" t="str">
        <f>H39</f>
        <v/>
      </c>
      <c r="O16" s="105" t="s">
        <v>134</v>
      </c>
      <c r="P16" s="106" t="str">
        <f>H41</f>
        <v/>
      </c>
      <c r="Q16" s="112"/>
    </row>
    <row r="17" spans="1:17" ht="16.5" customHeight="1" thickTop="1" thickBot="1">
      <c r="A17" s="817"/>
      <c r="B17" s="832"/>
      <c r="C17" s="834"/>
      <c r="D17" s="114" t="s">
        <v>95</v>
      </c>
      <c r="E17" s="108"/>
      <c r="F17" s="109" t="s">
        <v>122</v>
      </c>
      <c r="G17" s="97" t="s">
        <v>114</v>
      </c>
      <c r="H17" s="98" t="str">
        <f>IFERROR(ROUNDDOWN(H16/B16,1), "")</f>
        <v/>
      </c>
      <c r="I17" s="110" t="s">
        <v>44</v>
      </c>
      <c r="K17" s="112"/>
      <c r="L17" s="104" t="s">
        <v>135</v>
      </c>
      <c r="M17" s="105" t="s">
        <v>136</v>
      </c>
      <c r="N17" s="106" t="str">
        <f>H43</f>
        <v/>
      </c>
      <c r="O17" s="105" t="s">
        <v>137</v>
      </c>
      <c r="P17" s="106" t="str">
        <f>H45</f>
        <v/>
      </c>
      <c r="Q17" s="112"/>
    </row>
    <row r="18" spans="1:17" ht="16.5" customHeight="1" thickBot="1">
      <c r="A18" s="815" t="s">
        <v>138</v>
      </c>
      <c r="B18" s="818" t="s">
        <v>89</v>
      </c>
      <c r="C18" s="819"/>
      <c r="D18" s="111" t="s">
        <v>110</v>
      </c>
      <c r="E18" s="90" t="s">
        <v>91</v>
      </c>
      <c r="F18" s="91" t="s">
        <v>111</v>
      </c>
      <c r="G18" s="91"/>
      <c r="H18" s="92"/>
      <c r="I18" s="93" t="s">
        <v>93</v>
      </c>
      <c r="K18" s="112"/>
      <c r="L18" s="104" t="s">
        <v>139</v>
      </c>
      <c r="M18" s="115" t="s">
        <v>140</v>
      </c>
      <c r="N18" s="116" t="str">
        <f>H47</f>
        <v/>
      </c>
      <c r="O18" s="115" t="s">
        <v>141</v>
      </c>
      <c r="P18" s="116" t="str">
        <f>H49</f>
        <v/>
      </c>
      <c r="Q18" s="112"/>
    </row>
    <row r="19" spans="1:17" ht="16.5" customHeight="1" thickTop="1" thickBot="1">
      <c r="A19" s="816"/>
      <c r="B19" s="820"/>
      <c r="C19" s="821"/>
      <c r="D19" s="94" t="s">
        <v>95</v>
      </c>
      <c r="E19" s="96"/>
      <c r="F19" s="97" t="s">
        <v>115</v>
      </c>
      <c r="G19" s="97" t="s">
        <v>117</v>
      </c>
      <c r="H19" s="98" t="str">
        <f>IFERROR(ROUNDDOWN(H18/B20,1), "")</f>
        <v/>
      </c>
      <c r="I19" s="99" t="s">
        <v>44</v>
      </c>
      <c r="K19" s="112"/>
      <c r="L19" s="117" t="s">
        <v>142</v>
      </c>
      <c r="M19" s="117"/>
      <c r="N19" s="118">
        <f>SUM(N8:N18)</f>
        <v>0</v>
      </c>
      <c r="O19" s="117"/>
      <c r="P19" s="118">
        <f>SUM(P8:P18)</f>
        <v>0</v>
      </c>
      <c r="Q19" s="112"/>
    </row>
    <row r="20" spans="1:17" ht="16.5" customHeight="1" thickTop="1" thickBot="1">
      <c r="A20" s="816"/>
      <c r="B20" s="831"/>
      <c r="C20" s="833" t="s">
        <v>100</v>
      </c>
      <c r="D20" s="186" t="s">
        <v>173</v>
      </c>
      <c r="E20" s="96" t="s">
        <v>91</v>
      </c>
      <c r="F20" s="97" t="s">
        <v>102</v>
      </c>
      <c r="G20" s="97"/>
      <c r="H20" s="102"/>
      <c r="I20" s="103" t="s">
        <v>93</v>
      </c>
      <c r="K20" s="112"/>
      <c r="L20" s="119"/>
      <c r="M20" s="119"/>
      <c r="N20" s="112"/>
      <c r="O20" s="119"/>
      <c r="P20" s="112"/>
      <c r="Q20" s="112"/>
    </row>
    <row r="21" spans="1:17" ht="16.5" customHeight="1" thickTop="1" thickBot="1">
      <c r="A21" s="817"/>
      <c r="B21" s="832"/>
      <c r="C21" s="834"/>
      <c r="D21" s="114" t="s">
        <v>95</v>
      </c>
      <c r="E21" s="108"/>
      <c r="F21" s="109" t="s">
        <v>122</v>
      </c>
      <c r="G21" s="97" t="s">
        <v>118</v>
      </c>
      <c r="H21" s="98" t="str">
        <f>IFERROR(ROUNDDOWN(H20/B20,1), "")</f>
        <v/>
      </c>
      <c r="I21" s="110" t="s">
        <v>44</v>
      </c>
      <c r="K21" s="112"/>
      <c r="L21" s="76"/>
      <c r="M21" s="76"/>
      <c r="N21" s="120" t="s">
        <v>143</v>
      </c>
      <c r="O21" s="76"/>
      <c r="P21" s="120" t="s">
        <v>144</v>
      </c>
      <c r="Q21" s="76"/>
    </row>
    <row r="22" spans="1:17" ht="16.5" customHeight="1" thickBot="1">
      <c r="A22" s="815" t="s">
        <v>145</v>
      </c>
      <c r="B22" s="818" t="s">
        <v>89</v>
      </c>
      <c r="C22" s="819"/>
      <c r="D22" s="111" t="s">
        <v>110</v>
      </c>
      <c r="E22" s="90" t="s">
        <v>91</v>
      </c>
      <c r="F22" s="91" t="s">
        <v>111</v>
      </c>
      <c r="G22" s="91"/>
      <c r="H22" s="92"/>
      <c r="I22" s="93" t="s">
        <v>93</v>
      </c>
      <c r="K22" s="112"/>
      <c r="L22" s="76"/>
      <c r="M22" s="76"/>
      <c r="N22" s="76"/>
      <c r="O22" s="76"/>
      <c r="P22" s="76"/>
      <c r="Q22" s="76"/>
    </row>
    <row r="23" spans="1:17" ht="16.5" customHeight="1" thickTop="1" thickBot="1">
      <c r="A23" s="816"/>
      <c r="B23" s="820"/>
      <c r="C23" s="821"/>
      <c r="D23" s="94" t="s">
        <v>95</v>
      </c>
      <c r="E23" s="96"/>
      <c r="F23" s="97" t="s">
        <v>115</v>
      </c>
      <c r="G23" s="97" t="s">
        <v>120</v>
      </c>
      <c r="H23" s="98" t="str">
        <f>IFERROR(ROUNDDOWN(H22/B24,1), "")</f>
        <v/>
      </c>
      <c r="I23" s="99" t="s">
        <v>44</v>
      </c>
      <c r="K23" s="76"/>
      <c r="L23" s="121" t="s">
        <v>146</v>
      </c>
      <c r="M23" s="122"/>
      <c r="N23" s="123"/>
      <c r="O23" s="122"/>
      <c r="P23" s="123"/>
      <c r="Q23" s="76"/>
    </row>
    <row r="24" spans="1:17" ht="16.5" customHeight="1" thickTop="1" thickBot="1">
      <c r="A24" s="816"/>
      <c r="B24" s="831"/>
      <c r="C24" s="833" t="s">
        <v>100</v>
      </c>
      <c r="D24" s="186" t="s">
        <v>173</v>
      </c>
      <c r="E24" s="96" t="s">
        <v>91</v>
      </c>
      <c r="F24" s="97" t="s">
        <v>102</v>
      </c>
      <c r="G24" s="97"/>
      <c r="H24" s="102"/>
      <c r="I24" s="103" t="s">
        <v>93</v>
      </c>
      <c r="K24" s="76"/>
      <c r="L24" s="124"/>
      <c r="M24" s="124"/>
      <c r="N24" s="76"/>
      <c r="O24" s="124"/>
      <c r="P24" s="76"/>
      <c r="Q24" s="76"/>
    </row>
    <row r="25" spans="1:17" ht="16.5" customHeight="1" thickTop="1" thickBot="1">
      <c r="A25" s="817"/>
      <c r="B25" s="832"/>
      <c r="C25" s="834"/>
      <c r="D25" s="114" t="s">
        <v>95</v>
      </c>
      <c r="E25" s="108"/>
      <c r="F25" s="109" t="s">
        <v>122</v>
      </c>
      <c r="G25" s="97" t="s">
        <v>121</v>
      </c>
      <c r="H25" s="98" t="str">
        <f>IFERROR(ROUNDDOWN(H24/B24,1), "")</f>
        <v/>
      </c>
      <c r="I25" s="110" t="s">
        <v>44</v>
      </c>
      <c r="K25" s="76"/>
      <c r="L25" s="119"/>
      <c r="M25" s="119"/>
      <c r="N25" s="112"/>
      <c r="O25" s="119"/>
      <c r="P25" s="112"/>
      <c r="Q25" s="112"/>
    </row>
    <row r="26" spans="1:17" ht="16.5" customHeight="1" thickTop="1" thickBot="1">
      <c r="A26" s="815" t="s">
        <v>147</v>
      </c>
      <c r="B26" s="818" t="s">
        <v>89</v>
      </c>
      <c r="C26" s="819"/>
      <c r="D26" s="111" t="s">
        <v>110</v>
      </c>
      <c r="E26" s="90" t="s">
        <v>91</v>
      </c>
      <c r="F26" s="91" t="s">
        <v>111</v>
      </c>
      <c r="G26" s="91"/>
      <c r="H26" s="92"/>
      <c r="I26" s="93" t="s">
        <v>93</v>
      </c>
      <c r="K26" s="125" t="s">
        <v>148</v>
      </c>
      <c r="L26" s="126">
        <f>P23</f>
        <v>0</v>
      </c>
      <c r="M26" s="127"/>
      <c r="N26" s="128" t="s">
        <v>44</v>
      </c>
      <c r="O26" s="127"/>
      <c r="P26" s="128"/>
      <c r="Q26" s="129"/>
    </row>
    <row r="27" spans="1:17" ht="16.5" customHeight="1" thickTop="1" thickBot="1">
      <c r="A27" s="816"/>
      <c r="B27" s="820"/>
      <c r="C27" s="821"/>
      <c r="D27" s="94" t="s">
        <v>95</v>
      </c>
      <c r="E27" s="96"/>
      <c r="F27" s="97" t="s">
        <v>115</v>
      </c>
      <c r="G27" s="97" t="s">
        <v>124</v>
      </c>
      <c r="H27" s="98" t="str">
        <f>IFERROR(ROUNDDOWN(H26/B28,1), "")</f>
        <v/>
      </c>
      <c r="I27" s="99" t="s">
        <v>44</v>
      </c>
      <c r="K27" s="125"/>
      <c r="L27" s="130"/>
      <c r="M27" s="130"/>
      <c r="N27" s="131" t="s">
        <v>149</v>
      </c>
      <c r="O27" s="130"/>
      <c r="P27" s="132" t="str">
        <f>IFERROR(L26*100/L28,"")</f>
        <v/>
      </c>
      <c r="Q27" s="133" t="s">
        <v>150</v>
      </c>
    </row>
    <row r="28" spans="1:17" ht="16.5" customHeight="1" thickTop="1" thickBot="1">
      <c r="A28" s="816"/>
      <c r="B28" s="831"/>
      <c r="C28" s="833" t="s">
        <v>100</v>
      </c>
      <c r="D28" s="186" t="s">
        <v>173</v>
      </c>
      <c r="E28" s="96" t="s">
        <v>91</v>
      </c>
      <c r="F28" s="97" t="s">
        <v>102</v>
      </c>
      <c r="G28" s="97"/>
      <c r="H28" s="102"/>
      <c r="I28" s="103" t="s">
        <v>93</v>
      </c>
      <c r="K28" s="134" t="s">
        <v>151</v>
      </c>
      <c r="L28" s="135">
        <f>N23</f>
        <v>0</v>
      </c>
      <c r="M28" s="136"/>
      <c r="N28" s="137" t="s">
        <v>44</v>
      </c>
      <c r="O28" s="136"/>
      <c r="P28" s="137"/>
      <c r="Q28" s="137"/>
    </row>
    <row r="29" spans="1:17" ht="16.5" customHeight="1" thickTop="1" thickBot="1">
      <c r="A29" s="817"/>
      <c r="B29" s="832"/>
      <c r="C29" s="834"/>
      <c r="D29" s="114" t="s">
        <v>95</v>
      </c>
      <c r="E29" s="108"/>
      <c r="F29" s="109" t="s">
        <v>122</v>
      </c>
      <c r="G29" s="97" t="s">
        <v>125</v>
      </c>
      <c r="H29" s="98" t="str">
        <f>IFERROR(ROUNDDOWN(H28/B28,1), "")</f>
        <v/>
      </c>
      <c r="I29" s="110" t="s">
        <v>44</v>
      </c>
      <c r="K29" s="112"/>
      <c r="L29" s="112"/>
      <c r="M29" s="112"/>
      <c r="N29" s="112"/>
      <c r="O29" s="112"/>
      <c r="Q29" s="112"/>
    </row>
    <row r="30" spans="1:17" ht="16.5" customHeight="1" thickBot="1">
      <c r="A30" s="815" t="s">
        <v>152</v>
      </c>
      <c r="B30" s="818" t="s">
        <v>89</v>
      </c>
      <c r="C30" s="819"/>
      <c r="D30" s="111" t="s">
        <v>110</v>
      </c>
      <c r="E30" s="90" t="s">
        <v>91</v>
      </c>
      <c r="F30" s="91" t="s">
        <v>111</v>
      </c>
      <c r="G30" s="91"/>
      <c r="H30" s="92"/>
      <c r="I30" s="93" t="s">
        <v>93</v>
      </c>
      <c r="K30" s="76"/>
      <c r="L30" s="835" t="s">
        <v>153</v>
      </c>
      <c r="M30" s="835"/>
      <c r="N30" s="835"/>
      <c r="O30" s="835"/>
      <c r="P30" s="835"/>
      <c r="Q30" s="835"/>
    </row>
    <row r="31" spans="1:17" ht="16.5" customHeight="1" thickTop="1" thickBot="1">
      <c r="A31" s="816"/>
      <c r="B31" s="820"/>
      <c r="C31" s="821"/>
      <c r="D31" s="94" t="s">
        <v>95</v>
      </c>
      <c r="E31" s="96"/>
      <c r="F31" s="97" t="s">
        <v>115</v>
      </c>
      <c r="G31" s="97" t="s">
        <v>127</v>
      </c>
      <c r="H31" s="98" t="str">
        <f>IFERROR(ROUNDDOWN(H30/B32,1), "")</f>
        <v/>
      </c>
      <c r="I31" s="99" t="s">
        <v>44</v>
      </c>
      <c r="K31" s="112"/>
      <c r="L31" s="835"/>
      <c r="M31" s="835"/>
      <c r="N31" s="835"/>
      <c r="O31" s="835"/>
      <c r="P31" s="835"/>
      <c r="Q31" s="835"/>
    </row>
    <row r="32" spans="1:17" ht="16.5" customHeight="1" thickTop="1" thickBot="1">
      <c r="A32" s="816"/>
      <c r="B32" s="831"/>
      <c r="C32" s="833" t="s">
        <v>100</v>
      </c>
      <c r="D32" s="186" t="s">
        <v>173</v>
      </c>
      <c r="E32" s="96" t="s">
        <v>91</v>
      </c>
      <c r="F32" s="97" t="s">
        <v>102</v>
      </c>
      <c r="G32" s="97"/>
      <c r="H32" s="102"/>
      <c r="I32" s="103" t="s">
        <v>93</v>
      </c>
      <c r="K32" s="112"/>
      <c r="L32" s="138"/>
      <c r="M32" s="138"/>
      <c r="N32" s="138"/>
      <c r="O32" s="139"/>
      <c r="P32" s="140"/>
      <c r="Q32" s="140"/>
    </row>
    <row r="33" spans="1:24" ht="16.5" customHeight="1" thickTop="1" thickBot="1">
      <c r="A33" s="817"/>
      <c r="B33" s="832"/>
      <c r="C33" s="834"/>
      <c r="D33" s="114" t="s">
        <v>95</v>
      </c>
      <c r="E33" s="108"/>
      <c r="F33" s="109" t="s">
        <v>122</v>
      </c>
      <c r="G33" s="97" t="s">
        <v>128</v>
      </c>
      <c r="H33" s="98" t="str">
        <f>IFERROR(ROUNDDOWN(H32/B32,1), "")</f>
        <v/>
      </c>
      <c r="I33" s="110" t="s">
        <v>44</v>
      </c>
      <c r="K33" s="112"/>
      <c r="L33" s="138"/>
      <c r="M33" s="138"/>
      <c r="N33" s="138"/>
      <c r="O33" s="139"/>
      <c r="P33" s="140"/>
      <c r="Q33" s="140"/>
    </row>
    <row r="34" spans="1:24" ht="16.5" customHeight="1" thickBot="1">
      <c r="A34" s="815" t="s">
        <v>154</v>
      </c>
      <c r="B34" s="818" t="s">
        <v>89</v>
      </c>
      <c r="C34" s="819"/>
      <c r="D34" s="111" t="s">
        <v>110</v>
      </c>
      <c r="E34" s="90" t="s">
        <v>91</v>
      </c>
      <c r="F34" s="91" t="s">
        <v>111</v>
      </c>
      <c r="G34" s="91"/>
      <c r="H34" s="92"/>
      <c r="I34" s="93" t="s">
        <v>93</v>
      </c>
      <c r="K34" s="112"/>
      <c r="L34" s="836" t="s">
        <v>155</v>
      </c>
      <c r="M34" s="837"/>
      <c r="N34" s="837"/>
      <c r="O34" s="837"/>
      <c r="P34" s="837"/>
      <c r="Q34" s="838"/>
      <c r="R34" s="141"/>
      <c r="S34" s="77"/>
    </row>
    <row r="35" spans="1:24" ht="16.5" customHeight="1" thickTop="1" thickBot="1">
      <c r="A35" s="816"/>
      <c r="B35" s="820"/>
      <c r="C35" s="821"/>
      <c r="D35" s="94" t="s">
        <v>95</v>
      </c>
      <c r="E35" s="96"/>
      <c r="F35" s="97" t="s">
        <v>115</v>
      </c>
      <c r="G35" s="97" t="s">
        <v>130</v>
      </c>
      <c r="H35" s="98" t="str">
        <f>IFERROR(ROUNDDOWN(H34/B36,1), "")</f>
        <v/>
      </c>
      <c r="I35" s="99" t="s">
        <v>44</v>
      </c>
      <c r="K35" s="112"/>
      <c r="L35" s="839" t="s">
        <v>174</v>
      </c>
      <c r="M35" s="840"/>
      <c r="N35" s="840"/>
      <c r="O35" s="840"/>
      <c r="P35" s="840"/>
      <c r="Q35" s="841"/>
      <c r="R35" s="141"/>
      <c r="S35" s="77"/>
    </row>
    <row r="36" spans="1:24" ht="16.5" customHeight="1" thickTop="1" thickBot="1">
      <c r="A36" s="816"/>
      <c r="B36" s="831"/>
      <c r="C36" s="833" t="s">
        <v>100</v>
      </c>
      <c r="D36" s="186" t="s">
        <v>173</v>
      </c>
      <c r="E36" s="96" t="s">
        <v>91</v>
      </c>
      <c r="F36" s="97" t="s">
        <v>102</v>
      </c>
      <c r="G36" s="97"/>
      <c r="H36" s="102"/>
      <c r="I36" s="103" t="s">
        <v>93</v>
      </c>
      <c r="K36" s="112"/>
      <c r="L36" s="842"/>
      <c r="M36" s="843"/>
      <c r="N36" s="843"/>
      <c r="O36" s="843"/>
      <c r="P36" s="843"/>
      <c r="Q36" s="844"/>
      <c r="R36" s="140"/>
      <c r="S36" s="77"/>
    </row>
    <row r="37" spans="1:24" ht="16.5" customHeight="1" thickTop="1" thickBot="1">
      <c r="A37" s="817"/>
      <c r="B37" s="832"/>
      <c r="C37" s="834"/>
      <c r="D37" s="114" t="s">
        <v>95</v>
      </c>
      <c r="E37" s="108"/>
      <c r="F37" s="109" t="s">
        <v>122</v>
      </c>
      <c r="G37" s="97" t="s">
        <v>131</v>
      </c>
      <c r="H37" s="98" t="str">
        <f>IFERROR(ROUNDDOWN(H36/B36,1), "")</f>
        <v/>
      </c>
      <c r="I37" s="110" t="s">
        <v>44</v>
      </c>
      <c r="K37" s="112"/>
      <c r="L37" s="187"/>
      <c r="M37" s="187"/>
      <c r="N37" s="187"/>
      <c r="O37" s="187"/>
      <c r="P37" s="187"/>
      <c r="Q37" s="187"/>
      <c r="R37" s="138"/>
      <c r="S37" s="138"/>
      <c r="T37" s="138"/>
      <c r="U37" s="139"/>
      <c r="V37" s="140"/>
      <c r="W37" s="140"/>
      <c r="X37" s="77"/>
    </row>
    <row r="38" spans="1:24" ht="16.5" customHeight="1" thickBot="1">
      <c r="A38" s="815" t="s">
        <v>158</v>
      </c>
      <c r="B38" s="818" t="s">
        <v>89</v>
      </c>
      <c r="C38" s="819"/>
      <c r="D38" s="111" t="s">
        <v>110</v>
      </c>
      <c r="E38" s="90" t="s">
        <v>91</v>
      </c>
      <c r="F38" s="91" t="s">
        <v>111</v>
      </c>
      <c r="G38" s="91"/>
      <c r="H38" s="92"/>
      <c r="I38" s="93" t="s">
        <v>93</v>
      </c>
      <c r="K38" s="112"/>
      <c r="L38" s="188"/>
      <c r="M38" s="188"/>
      <c r="N38" s="188"/>
      <c r="O38" s="188"/>
      <c r="P38" s="188"/>
      <c r="Q38" s="188"/>
      <c r="R38" s="142"/>
      <c r="S38" s="142"/>
      <c r="T38" s="142"/>
      <c r="U38" s="142"/>
      <c r="V38" s="142"/>
      <c r="W38" s="143"/>
      <c r="X38" s="77"/>
    </row>
    <row r="39" spans="1:24" ht="16.5" customHeight="1" thickTop="1" thickBot="1">
      <c r="A39" s="816"/>
      <c r="B39" s="820"/>
      <c r="C39" s="821"/>
      <c r="D39" s="94" t="s">
        <v>95</v>
      </c>
      <c r="E39" s="96"/>
      <c r="F39" s="97" t="s">
        <v>115</v>
      </c>
      <c r="G39" s="97" t="s">
        <v>133</v>
      </c>
      <c r="H39" s="98" t="str">
        <f>IFERROR(ROUNDDOWN(H38/B40,1), "")</f>
        <v/>
      </c>
      <c r="I39" s="99" t="s">
        <v>44</v>
      </c>
      <c r="K39" s="112"/>
      <c r="L39" s="188"/>
      <c r="M39" s="188"/>
      <c r="N39" s="188"/>
      <c r="O39" s="188"/>
      <c r="P39" s="188"/>
      <c r="Q39" s="188"/>
      <c r="R39" s="119"/>
      <c r="S39" s="119"/>
      <c r="T39" s="112"/>
      <c r="U39" s="119"/>
      <c r="V39" s="112"/>
      <c r="W39" s="112"/>
      <c r="X39" s="77"/>
    </row>
    <row r="40" spans="1:24" ht="16.5" customHeight="1" thickTop="1" thickBot="1">
      <c r="A40" s="816"/>
      <c r="B40" s="831"/>
      <c r="C40" s="833" t="s">
        <v>100</v>
      </c>
      <c r="D40" s="186" t="s">
        <v>173</v>
      </c>
      <c r="E40" s="96" t="s">
        <v>91</v>
      </c>
      <c r="F40" s="97" t="s">
        <v>102</v>
      </c>
      <c r="G40" s="97"/>
      <c r="H40" s="102"/>
      <c r="I40" s="103" t="s">
        <v>93</v>
      </c>
      <c r="K40" s="112"/>
      <c r="L40" s="188"/>
      <c r="M40" s="188"/>
      <c r="N40" s="188"/>
      <c r="O40" s="188"/>
      <c r="P40" s="188"/>
      <c r="Q40" s="188"/>
      <c r="R40" s="119"/>
      <c r="S40" s="119"/>
      <c r="T40" s="112"/>
      <c r="U40" s="119"/>
      <c r="V40" s="112"/>
      <c r="W40" s="112"/>
      <c r="X40" s="77"/>
    </row>
    <row r="41" spans="1:24" ht="16.5" customHeight="1" thickTop="1" thickBot="1">
      <c r="A41" s="817"/>
      <c r="B41" s="832"/>
      <c r="C41" s="834"/>
      <c r="D41" s="114" t="s">
        <v>95</v>
      </c>
      <c r="E41" s="108"/>
      <c r="F41" s="109" t="s">
        <v>122</v>
      </c>
      <c r="G41" s="97" t="s">
        <v>134</v>
      </c>
      <c r="H41" s="98" t="str">
        <f>IFERROR(ROUNDDOWN(H40/B40,1), "")</f>
        <v/>
      </c>
      <c r="I41" s="110" t="s">
        <v>44</v>
      </c>
      <c r="K41" s="112"/>
      <c r="L41" s="188"/>
      <c r="M41" s="188"/>
      <c r="N41" s="188"/>
      <c r="O41" s="188"/>
      <c r="P41" s="188"/>
      <c r="Q41" s="188"/>
      <c r="R41" s="119"/>
      <c r="S41" s="119"/>
      <c r="T41" s="112"/>
      <c r="U41" s="119"/>
      <c r="V41" s="112"/>
      <c r="W41" s="112"/>
      <c r="X41" s="77"/>
    </row>
    <row r="42" spans="1:24" ht="16.5" customHeight="1" thickBot="1">
      <c r="A42" s="815" t="s">
        <v>162</v>
      </c>
      <c r="B42" s="818" t="s">
        <v>89</v>
      </c>
      <c r="C42" s="819"/>
      <c r="D42" s="111" t="s">
        <v>110</v>
      </c>
      <c r="E42" s="90" t="s">
        <v>91</v>
      </c>
      <c r="F42" s="91" t="s">
        <v>111</v>
      </c>
      <c r="G42" s="91"/>
      <c r="H42" s="92"/>
      <c r="I42" s="93" t="s">
        <v>93</v>
      </c>
      <c r="K42" s="112"/>
      <c r="L42" s="188"/>
      <c r="M42" s="188"/>
      <c r="N42" s="188"/>
      <c r="O42" s="188"/>
      <c r="P42" s="188"/>
      <c r="Q42" s="188"/>
      <c r="R42" s="119"/>
      <c r="S42" s="119"/>
      <c r="T42" s="112"/>
      <c r="U42" s="119"/>
      <c r="V42" s="112"/>
      <c r="W42" s="112"/>
      <c r="X42" s="77"/>
    </row>
    <row r="43" spans="1:24" ht="16.5" customHeight="1" thickTop="1" thickBot="1">
      <c r="A43" s="816"/>
      <c r="B43" s="820"/>
      <c r="C43" s="821"/>
      <c r="D43" s="94" t="s">
        <v>95</v>
      </c>
      <c r="E43" s="96"/>
      <c r="F43" s="97" t="s">
        <v>115</v>
      </c>
      <c r="G43" s="97" t="s">
        <v>136</v>
      </c>
      <c r="H43" s="98" t="str">
        <f>IFERROR(ROUNDDOWN(H42/B44,1), "")</f>
        <v/>
      </c>
      <c r="I43" s="99" t="s">
        <v>44</v>
      </c>
      <c r="K43" s="112"/>
      <c r="L43" s="119"/>
      <c r="M43" s="119"/>
      <c r="N43" s="112"/>
      <c r="O43" s="119"/>
      <c r="P43" s="112"/>
      <c r="Q43" s="112"/>
      <c r="R43" s="119"/>
      <c r="S43" s="119"/>
      <c r="T43" s="112"/>
      <c r="U43" s="119"/>
      <c r="V43" s="112"/>
      <c r="W43" s="112"/>
      <c r="X43" s="77"/>
    </row>
    <row r="44" spans="1:24" ht="16.5" customHeight="1" thickTop="1" thickBot="1">
      <c r="A44" s="816"/>
      <c r="B44" s="831"/>
      <c r="C44" s="833" t="s">
        <v>100</v>
      </c>
      <c r="D44" s="186" t="s">
        <v>173</v>
      </c>
      <c r="E44" s="96" t="s">
        <v>91</v>
      </c>
      <c r="F44" s="97" t="s">
        <v>102</v>
      </c>
      <c r="G44" s="97"/>
      <c r="H44" s="102"/>
      <c r="I44" s="103" t="s">
        <v>93</v>
      </c>
      <c r="K44" s="112"/>
      <c r="L44" s="119"/>
      <c r="M44" s="119"/>
      <c r="N44" s="112"/>
      <c r="O44" s="119"/>
      <c r="P44" s="112"/>
      <c r="Q44" s="112"/>
    </row>
    <row r="45" spans="1:24" ht="16.5" customHeight="1" thickTop="1" thickBot="1">
      <c r="A45" s="817"/>
      <c r="B45" s="832"/>
      <c r="C45" s="834"/>
      <c r="D45" s="114" t="s">
        <v>95</v>
      </c>
      <c r="E45" s="108"/>
      <c r="F45" s="109" t="s">
        <v>122</v>
      </c>
      <c r="G45" s="97" t="s">
        <v>137</v>
      </c>
      <c r="H45" s="98" t="str">
        <f>IFERROR(ROUNDDOWN(H44/B44,1), "")</f>
        <v/>
      </c>
      <c r="I45" s="110" t="s">
        <v>44</v>
      </c>
      <c r="K45" s="112"/>
      <c r="L45" s="119"/>
      <c r="M45" s="119"/>
      <c r="N45" s="112"/>
      <c r="O45" s="119"/>
      <c r="P45" s="112"/>
      <c r="Q45" s="112"/>
    </row>
    <row r="46" spans="1:24" ht="16.5" customHeight="1" thickBot="1">
      <c r="A46" s="815" t="s">
        <v>163</v>
      </c>
      <c r="B46" s="818" t="s">
        <v>89</v>
      </c>
      <c r="C46" s="819"/>
      <c r="D46" s="111" t="s">
        <v>110</v>
      </c>
      <c r="E46" s="90" t="s">
        <v>91</v>
      </c>
      <c r="F46" s="91" t="s">
        <v>111</v>
      </c>
      <c r="G46" s="91"/>
      <c r="H46" s="92"/>
      <c r="I46" s="93" t="s">
        <v>93</v>
      </c>
      <c r="K46" s="112"/>
      <c r="L46" s="119"/>
      <c r="M46" s="119"/>
      <c r="N46" s="112"/>
      <c r="O46" s="119"/>
      <c r="P46" s="112"/>
      <c r="Q46" s="112"/>
    </row>
    <row r="47" spans="1:24" ht="16.5" customHeight="1" thickTop="1" thickBot="1">
      <c r="A47" s="816"/>
      <c r="B47" s="820"/>
      <c r="C47" s="821"/>
      <c r="D47" s="94" t="s">
        <v>95</v>
      </c>
      <c r="E47" s="96"/>
      <c r="F47" s="97" t="s">
        <v>115</v>
      </c>
      <c r="G47" s="97" t="s">
        <v>140</v>
      </c>
      <c r="H47" s="98" t="str">
        <f>IFERROR(ROUNDDOWN(H46/B48,1), "")</f>
        <v/>
      </c>
      <c r="I47" s="99" t="s">
        <v>44</v>
      </c>
      <c r="K47" s="112"/>
    </row>
    <row r="48" spans="1:24" ht="16.5" customHeight="1" thickTop="1" thickBot="1">
      <c r="A48" s="816"/>
      <c r="B48" s="831"/>
      <c r="C48" s="833" t="s">
        <v>100</v>
      </c>
      <c r="D48" s="186" t="s">
        <v>173</v>
      </c>
      <c r="E48" s="96" t="s">
        <v>91</v>
      </c>
      <c r="F48" s="97" t="s">
        <v>102</v>
      </c>
      <c r="G48" s="97"/>
      <c r="H48" s="102"/>
      <c r="I48" s="103" t="s">
        <v>93</v>
      </c>
      <c r="K48" s="112"/>
    </row>
    <row r="49" spans="1:18" ht="16.5" customHeight="1" thickTop="1" thickBot="1">
      <c r="A49" s="817"/>
      <c r="B49" s="832"/>
      <c r="C49" s="834"/>
      <c r="D49" s="114" t="s">
        <v>95</v>
      </c>
      <c r="E49" s="108"/>
      <c r="F49" s="109" t="s">
        <v>122</v>
      </c>
      <c r="G49" s="144" t="s">
        <v>141</v>
      </c>
      <c r="H49" s="98" t="str">
        <f>IFERROR(ROUNDDOWN(H48/B48,1), "")</f>
        <v/>
      </c>
      <c r="I49" s="110" t="s">
        <v>44</v>
      </c>
      <c r="K49" s="112"/>
    </row>
    <row r="50" spans="1:18" s="150" customFormat="1" ht="6.75" customHeight="1">
      <c r="A50" s="145"/>
      <c r="B50" s="145"/>
      <c r="C50" s="145"/>
      <c r="D50" s="146"/>
      <c r="E50" s="96"/>
      <c r="F50" s="147"/>
      <c r="G50" s="147"/>
      <c r="H50" s="148"/>
      <c r="I50" s="149"/>
      <c r="K50" s="112"/>
      <c r="L50" s="78"/>
      <c r="M50" s="78"/>
      <c r="N50" s="79"/>
      <c r="O50" s="78"/>
      <c r="P50" s="79"/>
      <c r="Q50" s="79"/>
      <c r="R50" s="146"/>
    </row>
  </sheetData>
  <mergeCells count="55">
    <mergeCell ref="A46:A49"/>
    <mergeCell ref="B46:C47"/>
    <mergeCell ref="B48:B49"/>
    <mergeCell ref="C48:C49"/>
    <mergeCell ref="C36:C37"/>
    <mergeCell ref="A38:A41"/>
    <mergeCell ref="B38:C39"/>
    <mergeCell ref="B40:B41"/>
    <mergeCell ref="C40:C41"/>
    <mergeCell ref="A42:A45"/>
    <mergeCell ref="B42:C43"/>
    <mergeCell ref="B44:B45"/>
    <mergeCell ref="C44:C45"/>
    <mergeCell ref="A34:A37"/>
    <mergeCell ref="B34:C35"/>
    <mergeCell ref="L35:Q36"/>
    <mergeCell ref="B36:B37"/>
    <mergeCell ref="A22:A25"/>
    <mergeCell ref="B22:C23"/>
    <mergeCell ref="B24:B25"/>
    <mergeCell ref="C24:C25"/>
    <mergeCell ref="A26:A29"/>
    <mergeCell ref="B26:C27"/>
    <mergeCell ref="B28:B29"/>
    <mergeCell ref="C28:C29"/>
    <mergeCell ref="A30:A33"/>
    <mergeCell ref="B30:C31"/>
    <mergeCell ref="L30:Q31"/>
    <mergeCell ref="B32:B33"/>
    <mergeCell ref="C32:C33"/>
    <mergeCell ref="A18:A21"/>
    <mergeCell ref="B18:C19"/>
    <mergeCell ref="B20:B21"/>
    <mergeCell ref="C20:C21"/>
    <mergeCell ref="L34:Q34"/>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7"/>
  <pageMargins left="0.41" right="0.25" top="0.45" bottom="0.39" header="0.24" footer="0.3"/>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1"/>
  <sheetViews>
    <sheetView view="pageBreakPreview" zoomScaleNormal="100" zoomScaleSheetLayoutView="100" workbookViewId="0">
      <selection activeCell="N6" sqref="N6"/>
    </sheetView>
  </sheetViews>
  <sheetFormatPr defaultColWidth="8.09765625" defaultRowHeight="10.8"/>
  <cols>
    <col min="1" max="2" width="5.19921875" style="151" customWidth="1"/>
    <col min="3" max="3" width="6.19921875" style="151" customWidth="1"/>
    <col min="4" max="4" width="22.796875" style="76" bestFit="1" customWidth="1"/>
    <col min="5" max="5" width="2.5" style="124" customWidth="1"/>
    <col min="6" max="6" width="8.19921875" style="152" customWidth="1"/>
    <col min="7" max="7" width="2.09765625" style="152" customWidth="1"/>
    <col min="8" max="8" width="7.19921875" style="153" customWidth="1"/>
    <col min="9" max="9" width="3.69921875" style="154" customWidth="1"/>
    <col min="10" max="10" width="1.69921875" style="76" customWidth="1"/>
    <col min="11" max="11" width="4.5" style="77" customWidth="1"/>
    <col min="12" max="12" width="10.59765625" style="78" customWidth="1"/>
    <col min="13" max="13" width="2.19921875" style="78" customWidth="1"/>
    <col min="14" max="14" width="8" style="79" customWidth="1"/>
    <col min="15" max="15" width="2.19921875" style="78" customWidth="1"/>
    <col min="16" max="16" width="8" style="79" customWidth="1"/>
    <col min="17" max="17" width="5.296875" style="79" customWidth="1"/>
    <col min="18" max="19" width="8.296875" style="161" customWidth="1"/>
    <col min="20" max="21" width="8.296875" style="77" customWidth="1"/>
    <col min="22" max="23" width="8.296875" style="76" customWidth="1"/>
    <col min="24" max="258" width="8.09765625" style="76"/>
    <col min="259" max="259" width="5.19921875" style="76" customWidth="1"/>
    <col min="260" max="260" width="22.796875" style="76" bestFit="1" customWidth="1"/>
    <col min="261" max="261" width="2.5" style="76" customWidth="1"/>
    <col min="262" max="262" width="8.19921875" style="76" customWidth="1"/>
    <col min="263" max="263" width="2.09765625" style="76" customWidth="1"/>
    <col min="264" max="264" width="7.19921875" style="76" customWidth="1"/>
    <col min="265" max="265" width="3.69921875" style="76" customWidth="1"/>
    <col min="266" max="266" width="1.69921875" style="76" customWidth="1"/>
    <col min="267" max="267" width="4.5" style="76" customWidth="1"/>
    <col min="268" max="268" width="10.59765625" style="76" customWidth="1"/>
    <col min="269" max="269" width="2.19921875" style="76" customWidth="1"/>
    <col min="270" max="270" width="8" style="76" customWidth="1"/>
    <col min="271" max="271" width="2.19921875" style="76" customWidth="1"/>
    <col min="272" max="272" width="8" style="76" customWidth="1"/>
    <col min="273" max="273" width="5.296875" style="76" customWidth="1"/>
    <col min="274" max="279" width="8.296875" style="76" customWidth="1"/>
    <col min="280" max="514" width="8.09765625" style="76"/>
    <col min="515" max="515" width="5.19921875" style="76" customWidth="1"/>
    <col min="516" max="516" width="22.796875" style="76" bestFit="1" customWidth="1"/>
    <col min="517" max="517" width="2.5" style="76" customWidth="1"/>
    <col min="518" max="518" width="8.19921875" style="76" customWidth="1"/>
    <col min="519" max="519" width="2.09765625" style="76" customWidth="1"/>
    <col min="520" max="520" width="7.19921875" style="76" customWidth="1"/>
    <col min="521" max="521" width="3.69921875" style="76" customWidth="1"/>
    <col min="522" max="522" width="1.69921875" style="76" customWidth="1"/>
    <col min="523" max="523" width="4.5" style="76" customWidth="1"/>
    <col min="524" max="524" width="10.59765625" style="76" customWidth="1"/>
    <col min="525" max="525" width="2.19921875" style="76" customWidth="1"/>
    <col min="526" max="526" width="8" style="76" customWidth="1"/>
    <col min="527" max="527" width="2.19921875" style="76" customWidth="1"/>
    <col min="528" max="528" width="8" style="76" customWidth="1"/>
    <col min="529" max="529" width="5.296875" style="76" customWidth="1"/>
    <col min="530" max="535" width="8.296875" style="76" customWidth="1"/>
    <col min="536" max="770" width="8.09765625" style="76"/>
    <col min="771" max="771" width="5.19921875" style="76" customWidth="1"/>
    <col min="772" max="772" width="22.796875" style="76" bestFit="1" customWidth="1"/>
    <col min="773" max="773" width="2.5" style="76" customWidth="1"/>
    <col min="774" max="774" width="8.19921875" style="76" customWidth="1"/>
    <col min="775" max="775" width="2.09765625" style="76" customWidth="1"/>
    <col min="776" max="776" width="7.19921875" style="76" customWidth="1"/>
    <col min="777" max="777" width="3.69921875" style="76" customWidth="1"/>
    <col min="778" max="778" width="1.69921875" style="76" customWidth="1"/>
    <col min="779" max="779" width="4.5" style="76" customWidth="1"/>
    <col min="780" max="780" width="10.59765625" style="76" customWidth="1"/>
    <col min="781" max="781" width="2.19921875" style="76" customWidth="1"/>
    <col min="782" max="782" width="8" style="76" customWidth="1"/>
    <col min="783" max="783" width="2.19921875" style="76" customWidth="1"/>
    <col min="784" max="784" width="8" style="76" customWidth="1"/>
    <col min="785" max="785" width="5.296875" style="76" customWidth="1"/>
    <col min="786" max="791" width="8.296875" style="76" customWidth="1"/>
    <col min="792" max="1026" width="8.09765625" style="76"/>
    <col min="1027" max="1027" width="5.19921875" style="76" customWidth="1"/>
    <col min="1028" max="1028" width="22.796875" style="76" bestFit="1" customWidth="1"/>
    <col min="1029" max="1029" width="2.5" style="76" customWidth="1"/>
    <col min="1030" max="1030" width="8.19921875" style="76" customWidth="1"/>
    <col min="1031" max="1031" width="2.09765625" style="76" customWidth="1"/>
    <col min="1032" max="1032" width="7.19921875" style="76" customWidth="1"/>
    <col min="1033" max="1033" width="3.69921875" style="76" customWidth="1"/>
    <col min="1034" max="1034" width="1.69921875" style="76" customWidth="1"/>
    <col min="1035" max="1035" width="4.5" style="76" customWidth="1"/>
    <col min="1036" max="1036" width="10.59765625" style="76" customWidth="1"/>
    <col min="1037" max="1037" width="2.19921875" style="76" customWidth="1"/>
    <col min="1038" max="1038" width="8" style="76" customWidth="1"/>
    <col min="1039" max="1039" width="2.19921875" style="76" customWidth="1"/>
    <col min="1040" max="1040" width="8" style="76" customWidth="1"/>
    <col min="1041" max="1041" width="5.296875" style="76" customWidth="1"/>
    <col min="1042" max="1047" width="8.296875" style="76" customWidth="1"/>
    <col min="1048" max="1282" width="8.09765625" style="76"/>
    <col min="1283" max="1283" width="5.19921875" style="76" customWidth="1"/>
    <col min="1284" max="1284" width="22.796875" style="76" bestFit="1" customWidth="1"/>
    <col min="1285" max="1285" width="2.5" style="76" customWidth="1"/>
    <col min="1286" max="1286" width="8.19921875" style="76" customWidth="1"/>
    <col min="1287" max="1287" width="2.09765625" style="76" customWidth="1"/>
    <col min="1288" max="1288" width="7.19921875" style="76" customWidth="1"/>
    <col min="1289" max="1289" width="3.69921875" style="76" customWidth="1"/>
    <col min="1290" max="1290" width="1.69921875" style="76" customWidth="1"/>
    <col min="1291" max="1291" width="4.5" style="76" customWidth="1"/>
    <col min="1292" max="1292" width="10.59765625" style="76" customWidth="1"/>
    <col min="1293" max="1293" width="2.19921875" style="76" customWidth="1"/>
    <col min="1294" max="1294" width="8" style="76" customWidth="1"/>
    <col min="1295" max="1295" width="2.19921875" style="76" customWidth="1"/>
    <col min="1296" max="1296" width="8" style="76" customWidth="1"/>
    <col min="1297" max="1297" width="5.296875" style="76" customWidth="1"/>
    <col min="1298" max="1303" width="8.296875" style="76" customWidth="1"/>
    <col min="1304" max="1538" width="8.09765625" style="76"/>
    <col min="1539" max="1539" width="5.19921875" style="76" customWidth="1"/>
    <col min="1540" max="1540" width="22.796875" style="76" bestFit="1" customWidth="1"/>
    <col min="1541" max="1541" width="2.5" style="76" customWidth="1"/>
    <col min="1542" max="1542" width="8.19921875" style="76" customWidth="1"/>
    <col min="1543" max="1543" width="2.09765625" style="76" customWidth="1"/>
    <col min="1544" max="1544" width="7.19921875" style="76" customWidth="1"/>
    <col min="1545" max="1545" width="3.69921875" style="76" customWidth="1"/>
    <col min="1546" max="1546" width="1.69921875" style="76" customWidth="1"/>
    <col min="1547" max="1547" width="4.5" style="76" customWidth="1"/>
    <col min="1548" max="1548" width="10.59765625" style="76" customWidth="1"/>
    <col min="1549" max="1549" width="2.19921875" style="76" customWidth="1"/>
    <col min="1550" max="1550" width="8" style="76" customWidth="1"/>
    <col min="1551" max="1551" width="2.19921875" style="76" customWidth="1"/>
    <col min="1552" max="1552" width="8" style="76" customWidth="1"/>
    <col min="1553" max="1553" width="5.296875" style="76" customWidth="1"/>
    <col min="1554" max="1559" width="8.296875" style="76" customWidth="1"/>
    <col min="1560" max="1794" width="8.09765625" style="76"/>
    <col min="1795" max="1795" width="5.19921875" style="76" customWidth="1"/>
    <col min="1796" max="1796" width="22.796875" style="76" bestFit="1" customWidth="1"/>
    <col min="1797" max="1797" width="2.5" style="76" customWidth="1"/>
    <col min="1798" max="1798" width="8.19921875" style="76" customWidth="1"/>
    <col min="1799" max="1799" width="2.09765625" style="76" customWidth="1"/>
    <col min="1800" max="1800" width="7.19921875" style="76" customWidth="1"/>
    <col min="1801" max="1801" width="3.69921875" style="76" customWidth="1"/>
    <col min="1802" max="1802" width="1.69921875" style="76" customWidth="1"/>
    <col min="1803" max="1803" width="4.5" style="76" customWidth="1"/>
    <col min="1804" max="1804" width="10.59765625" style="76" customWidth="1"/>
    <col min="1805" max="1805" width="2.19921875" style="76" customWidth="1"/>
    <col min="1806" max="1806" width="8" style="76" customWidth="1"/>
    <col min="1807" max="1807" width="2.19921875" style="76" customWidth="1"/>
    <col min="1808" max="1808" width="8" style="76" customWidth="1"/>
    <col min="1809" max="1809" width="5.296875" style="76" customWidth="1"/>
    <col min="1810" max="1815" width="8.296875" style="76" customWidth="1"/>
    <col min="1816" max="2050" width="8.09765625" style="76"/>
    <col min="2051" max="2051" width="5.19921875" style="76" customWidth="1"/>
    <col min="2052" max="2052" width="22.796875" style="76" bestFit="1" customWidth="1"/>
    <col min="2053" max="2053" width="2.5" style="76" customWidth="1"/>
    <col min="2054" max="2054" width="8.19921875" style="76" customWidth="1"/>
    <col min="2055" max="2055" width="2.09765625" style="76" customWidth="1"/>
    <col min="2056" max="2056" width="7.19921875" style="76" customWidth="1"/>
    <col min="2057" max="2057" width="3.69921875" style="76" customWidth="1"/>
    <col min="2058" max="2058" width="1.69921875" style="76" customWidth="1"/>
    <col min="2059" max="2059" width="4.5" style="76" customWidth="1"/>
    <col min="2060" max="2060" width="10.59765625" style="76" customWidth="1"/>
    <col min="2061" max="2061" width="2.19921875" style="76" customWidth="1"/>
    <col min="2062" max="2062" width="8" style="76" customWidth="1"/>
    <col min="2063" max="2063" width="2.19921875" style="76" customWidth="1"/>
    <col min="2064" max="2064" width="8" style="76" customWidth="1"/>
    <col min="2065" max="2065" width="5.296875" style="76" customWidth="1"/>
    <col min="2066" max="2071" width="8.296875" style="76" customWidth="1"/>
    <col min="2072" max="2306" width="8.09765625" style="76"/>
    <col min="2307" max="2307" width="5.19921875" style="76" customWidth="1"/>
    <col min="2308" max="2308" width="22.796875" style="76" bestFit="1" customWidth="1"/>
    <col min="2309" max="2309" width="2.5" style="76" customWidth="1"/>
    <col min="2310" max="2310" width="8.19921875" style="76" customWidth="1"/>
    <col min="2311" max="2311" width="2.09765625" style="76" customWidth="1"/>
    <col min="2312" max="2312" width="7.19921875" style="76" customWidth="1"/>
    <col min="2313" max="2313" width="3.69921875" style="76" customWidth="1"/>
    <col min="2314" max="2314" width="1.69921875" style="76" customWidth="1"/>
    <col min="2315" max="2315" width="4.5" style="76" customWidth="1"/>
    <col min="2316" max="2316" width="10.59765625" style="76" customWidth="1"/>
    <col min="2317" max="2317" width="2.19921875" style="76" customWidth="1"/>
    <col min="2318" max="2318" width="8" style="76" customWidth="1"/>
    <col min="2319" max="2319" width="2.19921875" style="76" customWidth="1"/>
    <col min="2320" max="2320" width="8" style="76" customWidth="1"/>
    <col min="2321" max="2321" width="5.296875" style="76" customWidth="1"/>
    <col min="2322" max="2327" width="8.296875" style="76" customWidth="1"/>
    <col min="2328" max="2562" width="8.09765625" style="76"/>
    <col min="2563" max="2563" width="5.19921875" style="76" customWidth="1"/>
    <col min="2564" max="2564" width="22.796875" style="76" bestFit="1" customWidth="1"/>
    <col min="2565" max="2565" width="2.5" style="76" customWidth="1"/>
    <col min="2566" max="2566" width="8.19921875" style="76" customWidth="1"/>
    <col min="2567" max="2567" width="2.09765625" style="76" customWidth="1"/>
    <col min="2568" max="2568" width="7.19921875" style="76" customWidth="1"/>
    <col min="2569" max="2569" width="3.69921875" style="76" customWidth="1"/>
    <col min="2570" max="2570" width="1.69921875" style="76" customWidth="1"/>
    <col min="2571" max="2571" width="4.5" style="76" customWidth="1"/>
    <col min="2572" max="2572" width="10.59765625" style="76" customWidth="1"/>
    <col min="2573" max="2573" width="2.19921875" style="76" customWidth="1"/>
    <col min="2574" max="2574" width="8" style="76" customWidth="1"/>
    <col min="2575" max="2575" width="2.19921875" style="76" customWidth="1"/>
    <col min="2576" max="2576" width="8" style="76" customWidth="1"/>
    <col min="2577" max="2577" width="5.296875" style="76" customWidth="1"/>
    <col min="2578" max="2583" width="8.296875" style="76" customWidth="1"/>
    <col min="2584" max="2818" width="8.09765625" style="76"/>
    <col min="2819" max="2819" width="5.19921875" style="76" customWidth="1"/>
    <col min="2820" max="2820" width="22.796875" style="76" bestFit="1" customWidth="1"/>
    <col min="2821" max="2821" width="2.5" style="76" customWidth="1"/>
    <col min="2822" max="2822" width="8.19921875" style="76" customWidth="1"/>
    <col min="2823" max="2823" width="2.09765625" style="76" customWidth="1"/>
    <col min="2824" max="2824" width="7.19921875" style="76" customWidth="1"/>
    <col min="2825" max="2825" width="3.69921875" style="76" customWidth="1"/>
    <col min="2826" max="2826" width="1.69921875" style="76" customWidth="1"/>
    <col min="2827" max="2827" width="4.5" style="76" customWidth="1"/>
    <col min="2828" max="2828" width="10.59765625" style="76" customWidth="1"/>
    <col min="2829" max="2829" width="2.19921875" style="76" customWidth="1"/>
    <col min="2830" max="2830" width="8" style="76" customWidth="1"/>
    <col min="2831" max="2831" width="2.19921875" style="76" customWidth="1"/>
    <col min="2832" max="2832" width="8" style="76" customWidth="1"/>
    <col min="2833" max="2833" width="5.296875" style="76" customWidth="1"/>
    <col min="2834" max="2839" width="8.296875" style="76" customWidth="1"/>
    <col min="2840" max="3074" width="8.09765625" style="76"/>
    <col min="3075" max="3075" width="5.19921875" style="76" customWidth="1"/>
    <col min="3076" max="3076" width="22.796875" style="76" bestFit="1" customWidth="1"/>
    <col min="3077" max="3077" width="2.5" style="76" customWidth="1"/>
    <col min="3078" max="3078" width="8.19921875" style="76" customWidth="1"/>
    <col min="3079" max="3079" width="2.09765625" style="76" customWidth="1"/>
    <col min="3080" max="3080" width="7.19921875" style="76" customWidth="1"/>
    <col min="3081" max="3081" width="3.69921875" style="76" customWidth="1"/>
    <col min="3082" max="3082" width="1.69921875" style="76" customWidth="1"/>
    <col min="3083" max="3083" width="4.5" style="76" customWidth="1"/>
    <col min="3084" max="3084" width="10.59765625" style="76" customWidth="1"/>
    <col min="3085" max="3085" width="2.19921875" style="76" customWidth="1"/>
    <col min="3086" max="3086" width="8" style="76" customWidth="1"/>
    <col min="3087" max="3087" width="2.19921875" style="76" customWidth="1"/>
    <col min="3088" max="3088" width="8" style="76" customWidth="1"/>
    <col min="3089" max="3089" width="5.296875" style="76" customWidth="1"/>
    <col min="3090" max="3095" width="8.296875" style="76" customWidth="1"/>
    <col min="3096" max="3330" width="8.09765625" style="76"/>
    <col min="3331" max="3331" width="5.19921875" style="76" customWidth="1"/>
    <col min="3332" max="3332" width="22.796875" style="76" bestFit="1" customWidth="1"/>
    <col min="3333" max="3333" width="2.5" style="76" customWidth="1"/>
    <col min="3334" max="3334" width="8.19921875" style="76" customWidth="1"/>
    <col min="3335" max="3335" width="2.09765625" style="76" customWidth="1"/>
    <col min="3336" max="3336" width="7.19921875" style="76" customWidth="1"/>
    <col min="3337" max="3337" width="3.69921875" style="76" customWidth="1"/>
    <col min="3338" max="3338" width="1.69921875" style="76" customWidth="1"/>
    <col min="3339" max="3339" width="4.5" style="76" customWidth="1"/>
    <col min="3340" max="3340" width="10.59765625" style="76" customWidth="1"/>
    <col min="3341" max="3341" width="2.19921875" style="76" customWidth="1"/>
    <col min="3342" max="3342" width="8" style="76" customWidth="1"/>
    <col min="3343" max="3343" width="2.19921875" style="76" customWidth="1"/>
    <col min="3344" max="3344" width="8" style="76" customWidth="1"/>
    <col min="3345" max="3345" width="5.296875" style="76" customWidth="1"/>
    <col min="3346" max="3351" width="8.296875" style="76" customWidth="1"/>
    <col min="3352" max="3586" width="8.09765625" style="76"/>
    <col min="3587" max="3587" width="5.19921875" style="76" customWidth="1"/>
    <col min="3588" max="3588" width="22.796875" style="76" bestFit="1" customWidth="1"/>
    <col min="3589" max="3589" width="2.5" style="76" customWidth="1"/>
    <col min="3590" max="3590" width="8.19921875" style="76" customWidth="1"/>
    <col min="3591" max="3591" width="2.09765625" style="76" customWidth="1"/>
    <col min="3592" max="3592" width="7.19921875" style="76" customWidth="1"/>
    <col min="3593" max="3593" width="3.69921875" style="76" customWidth="1"/>
    <col min="3594" max="3594" width="1.69921875" style="76" customWidth="1"/>
    <col min="3595" max="3595" width="4.5" style="76" customWidth="1"/>
    <col min="3596" max="3596" width="10.59765625" style="76" customWidth="1"/>
    <col min="3597" max="3597" width="2.19921875" style="76" customWidth="1"/>
    <col min="3598" max="3598" width="8" style="76" customWidth="1"/>
    <col min="3599" max="3599" width="2.19921875" style="76" customWidth="1"/>
    <col min="3600" max="3600" width="8" style="76" customWidth="1"/>
    <col min="3601" max="3601" width="5.296875" style="76" customWidth="1"/>
    <col min="3602" max="3607" width="8.296875" style="76" customWidth="1"/>
    <col min="3608" max="3842" width="8.09765625" style="76"/>
    <col min="3843" max="3843" width="5.19921875" style="76" customWidth="1"/>
    <col min="3844" max="3844" width="22.796875" style="76" bestFit="1" customWidth="1"/>
    <col min="3845" max="3845" width="2.5" style="76" customWidth="1"/>
    <col min="3846" max="3846" width="8.19921875" style="76" customWidth="1"/>
    <col min="3847" max="3847" width="2.09765625" style="76" customWidth="1"/>
    <col min="3848" max="3848" width="7.19921875" style="76" customWidth="1"/>
    <col min="3849" max="3849" width="3.69921875" style="76" customWidth="1"/>
    <col min="3850" max="3850" width="1.69921875" style="76" customWidth="1"/>
    <col min="3851" max="3851" width="4.5" style="76" customWidth="1"/>
    <col min="3852" max="3852" width="10.59765625" style="76" customWidth="1"/>
    <col min="3853" max="3853" width="2.19921875" style="76" customWidth="1"/>
    <col min="3854" max="3854" width="8" style="76" customWidth="1"/>
    <col min="3855" max="3855" width="2.19921875" style="76" customWidth="1"/>
    <col min="3856" max="3856" width="8" style="76" customWidth="1"/>
    <col min="3857" max="3857" width="5.296875" style="76" customWidth="1"/>
    <col min="3858" max="3863" width="8.296875" style="76" customWidth="1"/>
    <col min="3864" max="4098" width="8.09765625" style="76"/>
    <col min="4099" max="4099" width="5.19921875" style="76" customWidth="1"/>
    <col min="4100" max="4100" width="22.796875" style="76" bestFit="1" customWidth="1"/>
    <col min="4101" max="4101" width="2.5" style="76" customWidth="1"/>
    <col min="4102" max="4102" width="8.19921875" style="76" customWidth="1"/>
    <col min="4103" max="4103" width="2.09765625" style="76" customWidth="1"/>
    <col min="4104" max="4104" width="7.19921875" style="76" customWidth="1"/>
    <col min="4105" max="4105" width="3.69921875" style="76" customWidth="1"/>
    <col min="4106" max="4106" width="1.69921875" style="76" customWidth="1"/>
    <col min="4107" max="4107" width="4.5" style="76" customWidth="1"/>
    <col min="4108" max="4108" width="10.59765625" style="76" customWidth="1"/>
    <col min="4109" max="4109" width="2.19921875" style="76" customWidth="1"/>
    <col min="4110" max="4110" width="8" style="76" customWidth="1"/>
    <col min="4111" max="4111" width="2.19921875" style="76" customWidth="1"/>
    <col min="4112" max="4112" width="8" style="76" customWidth="1"/>
    <col min="4113" max="4113" width="5.296875" style="76" customWidth="1"/>
    <col min="4114" max="4119" width="8.296875" style="76" customWidth="1"/>
    <col min="4120" max="4354" width="8.09765625" style="76"/>
    <col min="4355" max="4355" width="5.19921875" style="76" customWidth="1"/>
    <col min="4356" max="4356" width="22.796875" style="76" bestFit="1" customWidth="1"/>
    <col min="4357" max="4357" width="2.5" style="76" customWidth="1"/>
    <col min="4358" max="4358" width="8.19921875" style="76" customWidth="1"/>
    <col min="4359" max="4359" width="2.09765625" style="76" customWidth="1"/>
    <col min="4360" max="4360" width="7.19921875" style="76" customWidth="1"/>
    <col min="4361" max="4361" width="3.69921875" style="76" customWidth="1"/>
    <col min="4362" max="4362" width="1.69921875" style="76" customWidth="1"/>
    <col min="4363" max="4363" width="4.5" style="76" customWidth="1"/>
    <col min="4364" max="4364" width="10.59765625" style="76" customWidth="1"/>
    <col min="4365" max="4365" width="2.19921875" style="76" customWidth="1"/>
    <col min="4366" max="4366" width="8" style="76" customWidth="1"/>
    <col min="4367" max="4367" width="2.19921875" style="76" customWidth="1"/>
    <col min="4368" max="4368" width="8" style="76" customWidth="1"/>
    <col min="4369" max="4369" width="5.296875" style="76" customWidth="1"/>
    <col min="4370" max="4375" width="8.296875" style="76" customWidth="1"/>
    <col min="4376" max="4610" width="8.09765625" style="76"/>
    <col min="4611" max="4611" width="5.19921875" style="76" customWidth="1"/>
    <col min="4612" max="4612" width="22.796875" style="76" bestFit="1" customWidth="1"/>
    <col min="4613" max="4613" width="2.5" style="76" customWidth="1"/>
    <col min="4614" max="4614" width="8.19921875" style="76" customWidth="1"/>
    <col min="4615" max="4615" width="2.09765625" style="76" customWidth="1"/>
    <col min="4616" max="4616" width="7.19921875" style="76" customWidth="1"/>
    <col min="4617" max="4617" width="3.69921875" style="76" customWidth="1"/>
    <col min="4618" max="4618" width="1.69921875" style="76" customWidth="1"/>
    <col min="4619" max="4619" width="4.5" style="76" customWidth="1"/>
    <col min="4620" max="4620" width="10.59765625" style="76" customWidth="1"/>
    <col min="4621" max="4621" width="2.19921875" style="76" customWidth="1"/>
    <col min="4622" max="4622" width="8" style="76" customWidth="1"/>
    <col min="4623" max="4623" width="2.19921875" style="76" customWidth="1"/>
    <col min="4624" max="4624" width="8" style="76" customWidth="1"/>
    <col min="4625" max="4625" width="5.296875" style="76" customWidth="1"/>
    <col min="4626" max="4631" width="8.296875" style="76" customWidth="1"/>
    <col min="4632" max="4866" width="8.09765625" style="76"/>
    <col min="4867" max="4867" width="5.19921875" style="76" customWidth="1"/>
    <col min="4868" max="4868" width="22.796875" style="76" bestFit="1" customWidth="1"/>
    <col min="4869" max="4869" width="2.5" style="76" customWidth="1"/>
    <col min="4870" max="4870" width="8.19921875" style="76" customWidth="1"/>
    <col min="4871" max="4871" width="2.09765625" style="76" customWidth="1"/>
    <col min="4872" max="4872" width="7.19921875" style="76" customWidth="1"/>
    <col min="4873" max="4873" width="3.69921875" style="76" customWidth="1"/>
    <col min="4874" max="4874" width="1.69921875" style="76" customWidth="1"/>
    <col min="4875" max="4875" width="4.5" style="76" customWidth="1"/>
    <col min="4876" max="4876" width="10.59765625" style="76" customWidth="1"/>
    <col min="4877" max="4877" width="2.19921875" style="76" customWidth="1"/>
    <col min="4878" max="4878" width="8" style="76" customWidth="1"/>
    <col min="4879" max="4879" width="2.19921875" style="76" customWidth="1"/>
    <col min="4880" max="4880" width="8" style="76" customWidth="1"/>
    <col min="4881" max="4881" width="5.296875" style="76" customWidth="1"/>
    <col min="4882" max="4887" width="8.296875" style="76" customWidth="1"/>
    <col min="4888" max="5122" width="8.09765625" style="76"/>
    <col min="5123" max="5123" width="5.19921875" style="76" customWidth="1"/>
    <col min="5124" max="5124" width="22.796875" style="76" bestFit="1" customWidth="1"/>
    <col min="5125" max="5125" width="2.5" style="76" customWidth="1"/>
    <col min="5126" max="5126" width="8.19921875" style="76" customWidth="1"/>
    <col min="5127" max="5127" width="2.09765625" style="76" customWidth="1"/>
    <col min="5128" max="5128" width="7.19921875" style="76" customWidth="1"/>
    <col min="5129" max="5129" width="3.69921875" style="76" customWidth="1"/>
    <col min="5130" max="5130" width="1.69921875" style="76" customWidth="1"/>
    <col min="5131" max="5131" width="4.5" style="76" customWidth="1"/>
    <col min="5132" max="5132" width="10.59765625" style="76" customWidth="1"/>
    <col min="5133" max="5133" width="2.19921875" style="76" customWidth="1"/>
    <col min="5134" max="5134" width="8" style="76" customWidth="1"/>
    <col min="5135" max="5135" width="2.19921875" style="76" customWidth="1"/>
    <col min="5136" max="5136" width="8" style="76" customWidth="1"/>
    <col min="5137" max="5137" width="5.296875" style="76" customWidth="1"/>
    <col min="5138" max="5143" width="8.296875" style="76" customWidth="1"/>
    <col min="5144" max="5378" width="8.09765625" style="76"/>
    <col min="5379" max="5379" width="5.19921875" style="76" customWidth="1"/>
    <col min="5380" max="5380" width="22.796875" style="76" bestFit="1" customWidth="1"/>
    <col min="5381" max="5381" width="2.5" style="76" customWidth="1"/>
    <col min="5382" max="5382" width="8.19921875" style="76" customWidth="1"/>
    <col min="5383" max="5383" width="2.09765625" style="76" customWidth="1"/>
    <col min="5384" max="5384" width="7.19921875" style="76" customWidth="1"/>
    <col min="5385" max="5385" width="3.69921875" style="76" customWidth="1"/>
    <col min="5386" max="5386" width="1.69921875" style="76" customWidth="1"/>
    <col min="5387" max="5387" width="4.5" style="76" customWidth="1"/>
    <col min="5388" max="5388" width="10.59765625" style="76" customWidth="1"/>
    <col min="5389" max="5389" width="2.19921875" style="76" customWidth="1"/>
    <col min="5390" max="5390" width="8" style="76" customWidth="1"/>
    <col min="5391" max="5391" width="2.19921875" style="76" customWidth="1"/>
    <col min="5392" max="5392" width="8" style="76" customWidth="1"/>
    <col min="5393" max="5393" width="5.296875" style="76" customWidth="1"/>
    <col min="5394" max="5399" width="8.296875" style="76" customWidth="1"/>
    <col min="5400" max="5634" width="8.09765625" style="76"/>
    <col min="5635" max="5635" width="5.19921875" style="76" customWidth="1"/>
    <col min="5636" max="5636" width="22.796875" style="76" bestFit="1" customWidth="1"/>
    <col min="5637" max="5637" width="2.5" style="76" customWidth="1"/>
    <col min="5638" max="5638" width="8.19921875" style="76" customWidth="1"/>
    <col min="5639" max="5639" width="2.09765625" style="76" customWidth="1"/>
    <col min="5640" max="5640" width="7.19921875" style="76" customWidth="1"/>
    <col min="5641" max="5641" width="3.69921875" style="76" customWidth="1"/>
    <col min="5642" max="5642" width="1.69921875" style="76" customWidth="1"/>
    <col min="5643" max="5643" width="4.5" style="76" customWidth="1"/>
    <col min="5644" max="5644" width="10.59765625" style="76" customWidth="1"/>
    <col min="5645" max="5645" width="2.19921875" style="76" customWidth="1"/>
    <col min="5646" max="5646" width="8" style="76" customWidth="1"/>
    <col min="5647" max="5647" width="2.19921875" style="76" customWidth="1"/>
    <col min="5648" max="5648" width="8" style="76" customWidth="1"/>
    <col min="5649" max="5649" width="5.296875" style="76" customWidth="1"/>
    <col min="5650" max="5655" width="8.296875" style="76" customWidth="1"/>
    <col min="5656" max="5890" width="8.09765625" style="76"/>
    <col min="5891" max="5891" width="5.19921875" style="76" customWidth="1"/>
    <col min="5892" max="5892" width="22.796875" style="76" bestFit="1" customWidth="1"/>
    <col min="5893" max="5893" width="2.5" style="76" customWidth="1"/>
    <col min="5894" max="5894" width="8.19921875" style="76" customWidth="1"/>
    <col min="5895" max="5895" width="2.09765625" style="76" customWidth="1"/>
    <col min="5896" max="5896" width="7.19921875" style="76" customWidth="1"/>
    <col min="5897" max="5897" width="3.69921875" style="76" customWidth="1"/>
    <col min="5898" max="5898" width="1.69921875" style="76" customWidth="1"/>
    <col min="5899" max="5899" width="4.5" style="76" customWidth="1"/>
    <col min="5900" max="5900" width="10.59765625" style="76" customWidth="1"/>
    <col min="5901" max="5901" width="2.19921875" style="76" customWidth="1"/>
    <col min="5902" max="5902" width="8" style="76" customWidth="1"/>
    <col min="5903" max="5903" width="2.19921875" style="76" customWidth="1"/>
    <col min="5904" max="5904" width="8" style="76" customWidth="1"/>
    <col min="5905" max="5905" width="5.296875" style="76" customWidth="1"/>
    <col min="5906" max="5911" width="8.296875" style="76" customWidth="1"/>
    <col min="5912" max="6146" width="8.09765625" style="76"/>
    <col min="6147" max="6147" width="5.19921875" style="76" customWidth="1"/>
    <col min="6148" max="6148" width="22.796875" style="76" bestFit="1" customWidth="1"/>
    <col min="6149" max="6149" width="2.5" style="76" customWidth="1"/>
    <col min="6150" max="6150" width="8.19921875" style="76" customWidth="1"/>
    <col min="6151" max="6151" width="2.09765625" style="76" customWidth="1"/>
    <col min="6152" max="6152" width="7.19921875" style="76" customWidth="1"/>
    <col min="6153" max="6153" width="3.69921875" style="76" customWidth="1"/>
    <col min="6154" max="6154" width="1.69921875" style="76" customWidth="1"/>
    <col min="6155" max="6155" width="4.5" style="76" customWidth="1"/>
    <col min="6156" max="6156" width="10.59765625" style="76" customWidth="1"/>
    <col min="6157" max="6157" width="2.19921875" style="76" customWidth="1"/>
    <col min="6158" max="6158" width="8" style="76" customWidth="1"/>
    <col min="6159" max="6159" width="2.19921875" style="76" customWidth="1"/>
    <col min="6160" max="6160" width="8" style="76" customWidth="1"/>
    <col min="6161" max="6161" width="5.296875" style="76" customWidth="1"/>
    <col min="6162" max="6167" width="8.296875" style="76" customWidth="1"/>
    <col min="6168" max="6402" width="8.09765625" style="76"/>
    <col min="6403" max="6403" width="5.19921875" style="76" customWidth="1"/>
    <col min="6404" max="6404" width="22.796875" style="76" bestFit="1" customWidth="1"/>
    <col min="6405" max="6405" width="2.5" style="76" customWidth="1"/>
    <col min="6406" max="6406" width="8.19921875" style="76" customWidth="1"/>
    <col min="6407" max="6407" width="2.09765625" style="76" customWidth="1"/>
    <col min="6408" max="6408" width="7.19921875" style="76" customWidth="1"/>
    <col min="6409" max="6409" width="3.69921875" style="76" customWidth="1"/>
    <col min="6410" max="6410" width="1.69921875" style="76" customWidth="1"/>
    <col min="6411" max="6411" width="4.5" style="76" customWidth="1"/>
    <col min="6412" max="6412" width="10.59765625" style="76" customWidth="1"/>
    <col min="6413" max="6413" width="2.19921875" style="76" customWidth="1"/>
    <col min="6414" max="6414" width="8" style="76" customWidth="1"/>
    <col min="6415" max="6415" width="2.19921875" style="76" customWidth="1"/>
    <col min="6416" max="6416" width="8" style="76" customWidth="1"/>
    <col min="6417" max="6417" width="5.296875" style="76" customWidth="1"/>
    <col min="6418" max="6423" width="8.296875" style="76" customWidth="1"/>
    <col min="6424" max="6658" width="8.09765625" style="76"/>
    <col min="6659" max="6659" width="5.19921875" style="76" customWidth="1"/>
    <col min="6660" max="6660" width="22.796875" style="76" bestFit="1" customWidth="1"/>
    <col min="6661" max="6661" width="2.5" style="76" customWidth="1"/>
    <col min="6662" max="6662" width="8.19921875" style="76" customWidth="1"/>
    <col min="6663" max="6663" width="2.09765625" style="76" customWidth="1"/>
    <col min="6664" max="6664" width="7.19921875" style="76" customWidth="1"/>
    <col min="6665" max="6665" width="3.69921875" style="76" customWidth="1"/>
    <col min="6666" max="6666" width="1.69921875" style="76" customWidth="1"/>
    <col min="6667" max="6667" width="4.5" style="76" customWidth="1"/>
    <col min="6668" max="6668" width="10.59765625" style="76" customWidth="1"/>
    <col min="6669" max="6669" width="2.19921875" style="76" customWidth="1"/>
    <col min="6670" max="6670" width="8" style="76" customWidth="1"/>
    <col min="6671" max="6671" width="2.19921875" style="76" customWidth="1"/>
    <col min="6672" max="6672" width="8" style="76" customWidth="1"/>
    <col min="6673" max="6673" width="5.296875" style="76" customWidth="1"/>
    <col min="6674" max="6679" width="8.296875" style="76" customWidth="1"/>
    <col min="6680" max="6914" width="8.09765625" style="76"/>
    <col min="6915" max="6915" width="5.19921875" style="76" customWidth="1"/>
    <col min="6916" max="6916" width="22.796875" style="76" bestFit="1" customWidth="1"/>
    <col min="6917" max="6917" width="2.5" style="76" customWidth="1"/>
    <col min="6918" max="6918" width="8.19921875" style="76" customWidth="1"/>
    <col min="6919" max="6919" width="2.09765625" style="76" customWidth="1"/>
    <col min="6920" max="6920" width="7.19921875" style="76" customWidth="1"/>
    <col min="6921" max="6921" width="3.69921875" style="76" customWidth="1"/>
    <col min="6922" max="6922" width="1.69921875" style="76" customWidth="1"/>
    <col min="6923" max="6923" width="4.5" style="76" customWidth="1"/>
    <col min="6924" max="6924" width="10.59765625" style="76" customWidth="1"/>
    <col min="6925" max="6925" width="2.19921875" style="76" customWidth="1"/>
    <col min="6926" max="6926" width="8" style="76" customWidth="1"/>
    <col min="6927" max="6927" width="2.19921875" style="76" customWidth="1"/>
    <col min="6928" max="6928" width="8" style="76" customWidth="1"/>
    <col min="6929" max="6929" width="5.296875" style="76" customWidth="1"/>
    <col min="6930" max="6935" width="8.296875" style="76" customWidth="1"/>
    <col min="6936" max="7170" width="8.09765625" style="76"/>
    <col min="7171" max="7171" width="5.19921875" style="76" customWidth="1"/>
    <col min="7172" max="7172" width="22.796875" style="76" bestFit="1" customWidth="1"/>
    <col min="7173" max="7173" width="2.5" style="76" customWidth="1"/>
    <col min="7174" max="7174" width="8.19921875" style="76" customWidth="1"/>
    <col min="7175" max="7175" width="2.09765625" style="76" customWidth="1"/>
    <col min="7176" max="7176" width="7.19921875" style="76" customWidth="1"/>
    <col min="7177" max="7177" width="3.69921875" style="76" customWidth="1"/>
    <col min="7178" max="7178" width="1.69921875" style="76" customWidth="1"/>
    <col min="7179" max="7179" width="4.5" style="76" customWidth="1"/>
    <col min="7180" max="7180" width="10.59765625" style="76" customWidth="1"/>
    <col min="7181" max="7181" width="2.19921875" style="76" customWidth="1"/>
    <col min="7182" max="7182" width="8" style="76" customWidth="1"/>
    <col min="7183" max="7183" width="2.19921875" style="76" customWidth="1"/>
    <col min="7184" max="7184" width="8" style="76" customWidth="1"/>
    <col min="7185" max="7185" width="5.296875" style="76" customWidth="1"/>
    <col min="7186" max="7191" width="8.296875" style="76" customWidth="1"/>
    <col min="7192" max="7426" width="8.09765625" style="76"/>
    <col min="7427" max="7427" width="5.19921875" style="76" customWidth="1"/>
    <col min="7428" max="7428" width="22.796875" style="76" bestFit="1" customWidth="1"/>
    <col min="7429" max="7429" width="2.5" style="76" customWidth="1"/>
    <col min="7430" max="7430" width="8.19921875" style="76" customWidth="1"/>
    <col min="7431" max="7431" width="2.09765625" style="76" customWidth="1"/>
    <col min="7432" max="7432" width="7.19921875" style="76" customWidth="1"/>
    <col min="7433" max="7433" width="3.69921875" style="76" customWidth="1"/>
    <col min="7434" max="7434" width="1.69921875" style="76" customWidth="1"/>
    <col min="7435" max="7435" width="4.5" style="76" customWidth="1"/>
    <col min="7436" max="7436" width="10.59765625" style="76" customWidth="1"/>
    <col min="7437" max="7437" width="2.19921875" style="76" customWidth="1"/>
    <col min="7438" max="7438" width="8" style="76" customWidth="1"/>
    <col min="7439" max="7439" width="2.19921875" style="76" customWidth="1"/>
    <col min="7440" max="7440" width="8" style="76" customWidth="1"/>
    <col min="7441" max="7441" width="5.296875" style="76" customWidth="1"/>
    <col min="7442" max="7447" width="8.296875" style="76" customWidth="1"/>
    <col min="7448" max="7682" width="8.09765625" style="76"/>
    <col min="7683" max="7683" width="5.19921875" style="76" customWidth="1"/>
    <col min="7684" max="7684" width="22.796875" style="76" bestFit="1" customWidth="1"/>
    <col min="7685" max="7685" width="2.5" style="76" customWidth="1"/>
    <col min="7686" max="7686" width="8.19921875" style="76" customWidth="1"/>
    <col min="7687" max="7687" width="2.09765625" style="76" customWidth="1"/>
    <col min="7688" max="7688" width="7.19921875" style="76" customWidth="1"/>
    <col min="7689" max="7689" width="3.69921875" style="76" customWidth="1"/>
    <col min="7690" max="7690" width="1.69921875" style="76" customWidth="1"/>
    <col min="7691" max="7691" width="4.5" style="76" customWidth="1"/>
    <col min="7692" max="7692" width="10.59765625" style="76" customWidth="1"/>
    <col min="7693" max="7693" width="2.19921875" style="76" customWidth="1"/>
    <col min="7694" max="7694" width="8" style="76" customWidth="1"/>
    <col min="7695" max="7695" width="2.19921875" style="76" customWidth="1"/>
    <col min="7696" max="7696" width="8" style="76" customWidth="1"/>
    <col min="7697" max="7697" width="5.296875" style="76" customWidth="1"/>
    <col min="7698" max="7703" width="8.296875" style="76" customWidth="1"/>
    <col min="7704" max="7938" width="8.09765625" style="76"/>
    <col min="7939" max="7939" width="5.19921875" style="76" customWidth="1"/>
    <col min="7940" max="7940" width="22.796875" style="76" bestFit="1" customWidth="1"/>
    <col min="7941" max="7941" width="2.5" style="76" customWidth="1"/>
    <col min="7942" max="7942" width="8.19921875" style="76" customWidth="1"/>
    <col min="7943" max="7943" width="2.09765625" style="76" customWidth="1"/>
    <col min="7944" max="7944" width="7.19921875" style="76" customWidth="1"/>
    <col min="7945" max="7945" width="3.69921875" style="76" customWidth="1"/>
    <col min="7946" max="7946" width="1.69921875" style="76" customWidth="1"/>
    <col min="7947" max="7947" width="4.5" style="76" customWidth="1"/>
    <col min="7948" max="7948" width="10.59765625" style="76" customWidth="1"/>
    <col min="7949" max="7949" width="2.19921875" style="76" customWidth="1"/>
    <col min="7950" max="7950" width="8" style="76" customWidth="1"/>
    <col min="7951" max="7951" width="2.19921875" style="76" customWidth="1"/>
    <col min="7952" max="7952" width="8" style="76" customWidth="1"/>
    <col min="7953" max="7953" width="5.296875" style="76" customWidth="1"/>
    <col min="7954" max="7959" width="8.296875" style="76" customWidth="1"/>
    <col min="7960" max="8194" width="8.09765625" style="76"/>
    <col min="8195" max="8195" width="5.19921875" style="76" customWidth="1"/>
    <col min="8196" max="8196" width="22.796875" style="76" bestFit="1" customWidth="1"/>
    <col min="8197" max="8197" width="2.5" style="76" customWidth="1"/>
    <col min="8198" max="8198" width="8.19921875" style="76" customWidth="1"/>
    <col min="8199" max="8199" width="2.09765625" style="76" customWidth="1"/>
    <col min="8200" max="8200" width="7.19921875" style="76" customWidth="1"/>
    <col min="8201" max="8201" width="3.69921875" style="76" customWidth="1"/>
    <col min="8202" max="8202" width="1.69921875" style="76" customWidth="1"/>
    <col min="8203" max="8203" width="4.5" style="76" customWidth="1"/>
    <col min="8204" max="8204" width="10.59765625" style="76" customWidth="1"/>
    <col min="8205" max="8205" width="2.19921875" style="76" customWidth="1"/>
    <col min="8206" max="8206" width="8" style="76" customWidth="1"/>
    <col min="8207" max="8207" width="2.19921875" style="76" customWidth="1"/>
    <col min="8208" max="8208" width="8" style="76" customWidth="1"/>
    <col min="8209" max="8209" width="5.296875" style="76" customWidth="1"/>
    <col min="8210" max="8215" width="8.296875" style="76" customWidth="1"/>
    <col min="8216" max="8450" width="8.09765625" style="76"/>
    <col min="8451" max="8451" width="5.19921875" style="76" customWidth="1"/>
    <col min="8452" max="8452" width="22.796875" style="76" bestFit="1" customWidth="1"/>
    <col min="8453" max="8453" width="2.5" style="76" customWidth="1"/>
    <col min="8454" max="8454" width="8.19921875" style="76" customWidth="1"/>
    <col min="8455" max="8455" width="2.09765625" style="76" customWidth="1"/>
    <col min="8456" max="8456" width="7.19921875" style="76" customWidth="1"/>
    <col min="8457" max="8457" width="3.69921875" style="76" customWidth="1"/>
    <col min="8458" max="8458" width="1.69921875" style="76" customWidth="1"/>
    <col min="8459" max="8459" width="4.5" style="76" customWidth="1"/>
    <col min="8460" max="8460" width="10.59765625" style="76" customWidth="1"/>
    <col min="8461" max="8461" width="2.19921875" style="76" customWidth="1"/>
    <col min="8462" max="8462" width="8" style="76" customWidth="1"/>
    <col min="8463" max="8463" width="2.19921875" style="76" customWidth="1"/>
    <col min="8464" max="8464" width="8" style="76" customWidth="1"/>
    <col min="8465" max="8465" width="5.296875" style="76" customWidth="1"/>
    <col min="8466" max="8471" width="8.296875" style="76" customWidth="1"/>
    <col min="8472" max="8706" width="8.09765625" style="76"/>
    <col min="8707" max="8707" width="5.19921875" style="76" customWidth="1"/>
    <col min="8708" max="8708" width="22.796875" style="76" bestFit="1" customWidth="1"/>
    <col min="8709" max="8709" width="2.5" style="76" customWidth="1"/>
    <col min="8710" max="8710" width="8.19921875" style="76" customWidth="1"/>
    <col min="8711" max="8711" width="2.09765625" style="76" customWidth="1"/>
    <col min="8712" max="8712" width="7.19921875" style="76" customWidth="1"/>
    <col min="8713" max="8713" width="3.69921875" style="76" customWidth="1"/>
    <col min="8714" max="8714" width="1.69921875" style="76" customWidth="1"/>
    <col min="8715" max="8715" width="4.5" style="76" customWidth="1"/>
    <col min="8716" max="8716" width="10.59765625" style="76" customWidth="1"/>
    <col min="8717" max="8717" width="2.19921875" style="76" customWidth="1"/>
    <col min="8718" max="8718" width="8" style="76" customWidth="1"/>
    <col min="8719" max="8719" width="2.19921875" style="76" customWidth="1"/>
    <col min="8720" max="8720" width="8" style="76" customWidth="1"/>
    <col min="8721" max="8721" width="5.296875" style="76" customWidth="1"/>
    <col min="8722" max="8727" width="8.296875" style="76" customWidth="1"/>
    <col min="8728" max="8962" width="8.09765625" style="76"/>
    <col min="8963" max="8963" width="5.19921875" style="76" customWidth="1"/>
    <col min="8964" max="8964" width="22.796875" style="76" bestFit="1" customWidth="1"/>
    <col min="8965" max="8965" width="2.5" style="76" customWidth="1"/>
    <col min="8966" max="8966" width="8.19921875" style="76" customWidth="1"/>
    <col min="8967" max="8967" width="2.09765625" style="76" customWidth="1"/>
    <col min="8968" max="8968" width="7.19921875" style="76" customWidth="1"/>
    <col min="8969" max="8969" width="3.69921875" style="76" customWidth="1"/>
    <col min="8970" max="8970" width="1.69921875" style="76" customWidth="1"/>
    <col min="8971" max="8971" width="4.5" style="76" customWidth="1"/>
    <col min="8972" max="8972" width="10.59765625" style="76" customWidth="1"/>
    <col min="8973" max="8973" width="2.19921875" style="76" customWidth="1"/>
    <col min="8974" max="8974" width="8" style="76" customWidth="1"/>
    <col min="8975" max="8975" width="2.19921875" style="76" customWidth="1"/>
    <col min="8976" max="8976" width="8" style="76" customWidth="1"/>
    <col min="8977" max="8977" width="5.296875" style="76" customWidth="1"/>
    <col min="8978" max="8983" width="8.296875" style="76" customWidth="1"/>
    <col min="8984" max="9218" width="8.09765625" style="76"/>
    <col min="9219" max="9219" width="5.19921875" style="76" customWidth="1"/>
    <col min="9220" max="9220" width="22.796875" style="76" bestFit="1" customWidth="1"/>
    <col min="9221" max="9221" width="2.5" style="76" customWidth="1"/>
    <col min="9222" max="9222" width="8.19921875" style="76" customWidth="1"/>
    <col min="9223" max="9223" width="2.09765625" style="76" customWidth="1"/>
    <col min="9224" max="9224" width="7.19921875" style="76" customWidth="1"/>
    <col min="9225" max="9225" width="3.69921875" style="76" customWidth="1"/>
    <col min="9226" max="9226" width="1.69921875" style="76" customWidth="1"/>
    <col min="9227" max="9227" width="4.5" style="76" customWidth="1"/>
    <col min="9228" max="9228" width="10.59765625" style="76" customWidth="1"/>
    <col min="9229" max="9229" width="2.19921875" style="76" customWidth="1"/>
    <col min="9230" max="9230" width="8" style="76" customWidth="1"/>
    <col min="9231" max="9231" width="2.19921875" style="76" customWidth="1"/>
    <col min="9232" max="9232" width="8" style="76" customWidth="1"/>
    <col min="9233" max="9233" width="5.296875" style="76" customWidth="1"/>
    <col min="9234" max="9239" width="8.296875" style="76" customWidth="1"/>
    <col min="9240" max="9474" width="8.09765625" style="76"/>
    <col min="9475" max="9475" width="5.19921875" style="76" customWidth="1"/>
    <col min="9476" max="9476" width="22.796875" style="76" bestFit="1" customWidth="1"/>
    <col min="9477" max="9477" width="2.5" style="76" customWidth="1"/>
    <col min="9478" max="9478" width="8.19921875" style="76" customWidth="1"/>
    <col min="9479" max="9479" width="2.09765625" style="76" customWidth="1"/>
    <col min="9480" max="9480" width="7.19921875" style="76" customWidth="1"/>
    <col min="9481" max="9481" width="3.69921875" style="76" customWidth="1"/>
    <col min="9482" max="9482" width="1.69921875" style="76" customWidth="1"/>
    <col min="9483" max="9483" width="4.5" style="76" customWidth="1"/>
    <col min="9484" max="9484" width="10.59765625" style="76" customWidth="1"/>
    <col min="9485" max="9485" width="2.19921875" style="76" customWidth="1"/>
    <col min="9486" max="9486" width="8" style="76" customWidth="1"/>
    <col min="9487" max="9487" width="2.19921875" style="76" customWidth="1"/>
    <col min="9488" max="9488" width="8" style="76" customWidth="1"/>
    <col min="9489" max="9489" width="5.296875" style="76" customWidth="1"/>
    <col min="9490" max="9495" width="8.296875" style="76" customWidth="1"/>
    <col min="9496" max="9730" width="8.09765625" style="76"/>
    <col min="9731" max="9731" width="5.19921875" style="76" customWidth="1"/>
    <col min="9732" max="9732" width="22.796875" style="76" bestFit="1" customWidth="1"/>
    <col min="9733" max="9733" width="2.5" style="76" customWidth="1"/>
    <col min="9734" max="9734" width="8.19921875" style="76" customWidth="1"/>
    <col min="9735" max="9735" width="2.09765625" style="76" customWidth="1"/>
    <col min="9736" max="9736" width="7.19921875" style="76" customWidth="1"/>
    <col min="9737" max="9737" width="3.69921875" style="76" customWidth="1"/>
    <col min="9738" max="9738" width="1.69921875" style="76" customWidth="1"/>
    <col min="9739" max="9739" width="4.5" style="76" customWidth="1"/>
    <col min="9740" max="9740" width="10.59765625" style="76" customWidth="1"/>
    <col min="9741" max="9741" width="2.19921875" style="76" customWidth="1"/>
    <col min="9742" max="9742" width="8" style="76" customWidth="1"/>
    <col min="9743" max="9743" width="2.19921875" style="76" customWidth="1"/>
    <col min="9744" max="9744" width="8" style="76" customWidth="1"/>
    <col min="9745" max="9745" width="5.296875" style="76" customWidth="1"/>
    <col min="9746" max="9751" width="8.296875" style="76" customWidth="1"/>
    <col min="9752" max="9986" width="8.09765625" style="76"/>
    <col min="9987" max="9987" width="5.19921875" style="76" customWidth="1"/>
    <col min="9988" max="9988" width="22.796875" style="76" bestFit="1" customWidth="1"/>
    <col min="9989" max="9989" width="2.5" style="76" customWidth="1"/>
    <col min="9990" max="9990" width="8.19921875" style="76" customWidth="1"/>
    <col min="9991" max="9991" width="2.09765625" style="76" customWidth="1"/>
    <col min="9992" max="9992" width="7.19921875" style="76" customWidth="1"/>
    <col min="9993" max="9993" width="3.69921875" style="76" customWidth="1"/>
    <col min="9994" max="9994" width="1.69921875" style="76" customWidth="1"/>
    <col min="9995" max="9995" width="4.5" style="76" customWidth="1"/>
    <col min="9996" max="9996" width="10.59765625" style="76" customWidth="1"/>
    <col min="9997" max="9997" width="2.19921875" style="76" customWidth="1"/>
    <col min="9998" max="9998" width="8" style="76" customWidth="1"/>
    <col min="9999" max="9999" width="2.19921875" style="76" customWidth="1"/>
    <col min="10000" max="10000" width="8" style="76" customWidth="1"/>
    <col min="10001" max="10001" width="5.296875" style="76" customWidth="1"/>
    <col min="10002" max="10007" width="8.296875" style="76" customWidth="1"/>
    <col min="10008" max="10242" width="8.09765625" style="76"/>
    <col min="10243" max="10243" width="5.19921875" style="76" customWidth="1"/>
    <col min="10244" max="10244" width="22.796875" style="76" bestFit="1" customWidth="1"/>
    <col min="10245" max="10245" width="2.5" style="76" customWidth="1"/>
    <col min="10246" max="10246" width="8.19921875" style="76" customWidth="1"/>
    <col min="10247" max="10247" width="2.09765625" style="76" customWidth="1"/>
    <col min="10248" max="10248" width="7.19921875" style="76" customWidth="1"/>
    <col min="10249" max="10249" width="3.69921875" style="76" customWidth="1"/>
    <col min="10250" max="10250" width="1.69921875" style="76" customWidth="1"/>
    <col min="10251" max="10251" width="4.5" style="76" customWidth="1"/>
    <col min="10252" max="10252" width="10.59765625" style="76" customWidth="1"/>
    <col min="10253" max="10253" width="2.19921875" style="76" customWidth="1"/>
    <col min="10254" max="10254" width="8" style="76" customWidth="1"/>
    <col min="10255" max="10255" width="2.19921875" style="76" customWidth="1"/>
    <col min="10256" max="10256" width="8" style="76" customWidth="1"/>
    <col min="10257" max="10257" width="5.296875" style="76" customWidth="1"/>
    <col min="10258" max="10263" width="8.296875" style="76" customWidth="1"/>
    <col min="10264" max="10498" width="8.09765625" style="76"/>
    <col min="10499" max="10499" width="5.19921875" style="76" customWidth="1"/>
    <col min="10500" max="10500" width="22.796875" style="76" bestFit="1" customWidth="1"/>
    <col min="10501" max="10501" width="2.5" style="76" customWidth="1"/>
    <col min="10502" max="10502" width="8.19921875" style="76" customWidth="1"/>
    <col min="10503" max="10503" width="2.09765625" style="76" customWidth="1"/>
    <col min="10504" max="10504" width="7.19921875" style="76" customWidth="1"/>
    <col min="10505" max="10505" width="3.69921875" style="76" customWidth="1"/>
    <col min="10506" max="10506" width="1.69921875" style="76" customWidth="1"/>
    <col min="10507" max="10507" width="4.5" style="76" customWidth="1"/>
    <col min="10508" max="10508" width="10.59765625" style="76" customWidth="1"/>
    <col min="10509" max="10509" width="2.19921875" style="76" customWidth="1"/>
    <col min="10510" max="10510" width="8" style="76" customWidth="1"/>
    <col min="10511" max="10511" width="2.19921875" style="76" customWidth="1"/>
    <col min="10512" max="10512" width="8" style="76" customWidth="1"/>
    <col min="10513" max="10513" width="5.296875" style="76" customWidth="1"/>
    <col min="10514" max="10519" width="8.296875" style="76" customWidth="1"/>
    <col min="10520" max="10754" width="8.09765625" style="76"/>
    <col min="10755" max="10755" width="5.19921875" style="76" customWidth="1"/>
    <col min="10756" max="10756" width="22.796875" style="76" bestFit="1" customWidth="1"/>
    <col min="10757" max="10757" width="2.5" style="76" customWidth="1"/>
    <col min="10758" max="10758" width="8.19921875" style="76" customWidth="1"/>
    <col min="10759" max="10759" width="2.09765625" style="76" customWidth="1"/>
    <col min="10760" max="10760" width="7.19921875" style="76" customWidth="1"/>
    <col min="10761" max="10761" width="3.69921875" style="76" customWidth="1"/>
    <col min="10762" max="10762" width="1.69921875" style="76" customWidth="1"/>
    <col min="10763" max="10763" width="4.5" style="76" customWidth="1"/>
    <col min="10764" max="10764" width="10.59765625" style="76" customWidth="1"/>
    <col min="10765" max="10765" width="2.19921875" style="76" customWidth="1"/>
    <col min="10766" max="10766" width="8" style="76" customWidth="1"/>
    <col min="10767" max="10767" width="2.19921875" style="76" customWidth="1"/>
    <col min="10768" max="10768" width="8" style="76" customWidth="1"/>
    <col min="10769" max="10769" width="5.296875" style="76" customWidth="1"/>
    <col min="10770" max="10775" width="8.296875" style="76" customWidth="1"/>
    <col min="10776" max="11010" width="8.09765625" style="76"/>
    <col min="11011" max="11011" width="5.19921875" style="76" customWidth="1"/>
    <col min="11012" max="11012" width="22.796875" style="76" bestFit="1" customWidth="1"/>
    <col min="11013" max="11013" width="2.5" style="76" customWidth="1"/>
    <col min="11014" max="11014" width="8.19921875" style="76" customWidth="1"/>
    <col min="11015" max="11015" width="2.09765625" style="76" customWidth="1"/>
    <col min="11016" max="11016" width="7.19921875" style="76" customWidth="1"/>
    <col min="11017" max="11017" width="3.69921875" style="76" customWidth="1"/>
    <col min="11018" max="11018" width="1.69921875" style="76" customWidth="1"/>
    <col min="11019" max="11019" width="4.5" style="76" customWidth="1"/>
    <col min="11020" max="11020" width="10.59765625" style="76" customWidth="1"/>
    <col min="11021" max="11021" width="2.19921875" style="76" customWidth="1"/>
    <col min="11022" max="11022" width="8" style="76" customWidth="1"/>
    <col min="11023" max="11023" width="2.19921875" style="76" customWidth="1"/>
    <col min="11024" max="11024" width="8" style="76" customWidth="1"/>
    <col min="11025" max="11025" width="5.296875" style="76" customWidth="1"/>
    <col min="11026" max="11031" width="8.296875" style="76" customWidth="1"/>
    <col min="11032" max="11266" width="8.09765625" style="76"/>
    <col min="11267" max="11267" width="5.19921875" style="76" customWidth="1"/>
    <col min="11268" max="11268" width="22.796875" style="76" bestFit="1" customWidth="1"/>
    <col min="11269" max="11269" width="2.5" style="76" customWidth="1"/>
    <col min="11270" max="11270" width="8.19921875" style="76" customWidth="1"/>
    <col min="11271" max="11271" width="2.09765625" style="76" customWidth="1"/>
    <col min="11272" max="11272" width="7.19921875" style="76" customWidth="1"/>
    <col min="11273" max="11273" width="3.69921875" style="76" customWidth="1"/>
    <col min="11274" max="11274" width="1.69921875" style="76" customWidth="1"/>
    <col min="11275" max="11275" width="4.5" style="76" customWidth="1"/>
    <col min="11276" max="11276" width="10.59765625" style="76" customWidth="1"/>
    <col min="11277" max="11277" width="2.19921875" style="76" customWidth="1"/>
    <col min="11278" max="11278" width="8" style="76" customWidth="1"/>
    <col min="11279" max="11279" width="2.19921875" style="76" customWidth="1"/>
    <col min="11280" max="11280" width="8" style="76" customWidth="1"/>
    <col min="11281" max="11281" width="5.296875" style="76" customWidth="1"/>
    <col min="11282" max="11287" width="8.296875" style="76" customWidth="1"/>
    <col min="11288" max="11522" width="8.09765625" style="76"/>
    <col min="11523" max="11523" width="5.19921875" style="76" customWidth="1"/>
    <col min="11524" max="11524" width="22.796875" style="76" bestFit="1" customWidth="1"/>
    <col min="11525" max="11525" width="2.5" style="76" customWidth="1"/>
    <col min="11526" max="11526" width="8.19921875" style="76" customWidth="1"/>
    <col min="11527" max="11527" width="2.09765625" style="76" customWidth="1"/>
    <col min="11528" max="11528" width="7.19921875" style="76" customWidth="1"/>
    <col min="11529" max="11529" width="3.69921875" style="76" customWidth="1"/>
    <col min="11530" max="11530" width="1.69921875" style="76" customWidth="1"/>
    <col min="11531" max="11531" width="4.5" style="76" customWidth="1"/>
    <col min="11532" max="11532" width="10.59765625" style="76" customWidth="1"/>
    <col min="11533" max="11533" width="2.19921875" style="76" customWidth="1"/>
    <col min="11534" max="11534" width="8" style="76" customWidth="1"/>
    <col min="11535" max="11535" width="2.19921875" style="76" customWidth="1"/>
    <col min="11536" max="11536" width="8" style="76" customWidth="1"/>
    <col min="11537" max="11537" width="5.296875" style="76" customWidth="1"/>
    <col min="11538" max="11543" width="8.296875" style="76" customWidth="1"/>
    <col min="11544" max="11778" width="8.09765625" style="76"/>
    <col min="11779" max="11779" width="5.19921875" style="76" customWidth="1"/>
    <col min="11780" max="11780" width="22.796875" style="76" bestFit="1" customWidth="1"/>
    <col min="11781" max="11781" width="2.5" style="76" customWidth="1"/>
    <col min="11782" max="11782" width="8.19921875" style="76" customWidth="1"/>
    <col min="11783" max="11783" width="2.09765625" style="76" customWidth="1"/>
    <col min="11784" max="11784" width="7.19921875" style="76" customWidth="1"/>
    <col min="11785" max="11785" width="3.69921875" style="76" customWidth="1"/>
    <col min="11786" max="11786" width="1.69921875" style="76" customWidth="1"/>
    <col min="11787" max="11787" width="4.5" style="76" customWidth="1"/>
    <col min="11788" max="11788" width="10.59765625" style="76" customWidth="1"/>
    <col min="11789" max="11789" width="2.19921875" style="76" customWidth="1"/>
    <col min="11790" max="11790" width="8" style="76" customWidth="1"/>
    <col min="11791" max="11791" width="2.19921875" style="76" customWidth="1"/>
    <col min="11792" max="11792" width="8" style="76" customWidth="1"/>
    <col min="11793" max="11793" width="5.296875" style="76" customWidth="1"/>
    <col min="11794" max="11799" width="8.296875" style="76" customWidth="1"/>
    <col min="11800" max="12034" width="8.09765625" style="76"/>
    <col min="12035" max="12035" width="5.19921875" style="76" customWidth="1"/>
    <col min="12036" max="12036" width="22.796875" style="76" bestFit="1" customWidth="1"/>
    <col min="12037" max="12037" width="2.5" style="76" customWidth="1"/>
    <col min="12038" max="12038" width="8.19921875" style="76" customWidth="1"/>
    <col min="12039" max="12039" width="2.09765625" style="76" customWidth="1"/>
    <col min="12040" max="12040" width="7.19921875" style="76" customWidth="1"/>
    <col min="12041" max="12041" width="3.69921875" style="76" customWidth="1"/>
    <col min="12042" max="12042" width="1.69921875" style="76" customWidth="1"/>
    <col min="12043" max="12043" width="4.5" style="76" customWidth="1"/>
    <col min="12044" max="12044" width="10.59765625" style="76" customWidth="1"/>
    <col min="12045" max="12045" width="2.19921875" style="76" customWidth="1"/>
    <col min="12046" max="12046" width="8" style="76" customWidth="1"/>
    <col min="12047" max="12047" width="2.19921875" style="76" customWidth="1"/>
    <col min="12048" max="12048" width="8" style="76" customWidth="1"/>
    <col min="12049" max="12049" width="5.296875" style="76" customWidth="1"/>
    <col min="12050" max="12055" width="8.296875" style="76" customWidth="1"/>
    <col min="12056" max="12290" width="8.09765625" style="76"/>
    <col min="12291" max="12291" width="5.19921875" style="76" customWidth="1"/>
    <col min="12292" max="12292" width="22.796875" style="76" bestFit="1" customWidth="1"/>
    <col min="12293" max="12293" width="2.5" style="76" customWidth="1"/>
    <col min="12294" max="12294" width="8.19921875" style="76" customWidth="1"/>
    <col min="12295" max="12295" width="2.09765625" style="76" customWidth="1"/>
    <col min="12296" max="12296" width="7.19921875" style="76" customWidth="1"/>
    <col min="12297" max="12297" width="3.69921875" style="76" customWidth="1"/>
    <col min="12298" max="12298" width="1.69921875" style="76" customWidth="1"/>
    <col min="12299" max="12299" width="4.5" style="76" customWidth="1"/>
    <col min="12300" max="12300" width="10.59765625" style="76" customWidth="1"/>
    <col min="12301" max="12301" width="2.19921875" style="76" customWidth="1"/>
    <col min="12302" max="12302" width="8" style="76" customWidth="1"/>
    <col min="12303" max="12303" width="2.19921875" style="76" customWidth="1"/>
    <col min="12304" max="12304" width="8" style="76" customWidth="1"/>
    <col min="12305" max="12305" width="5.296875" style="76" customWidth="1"/>
    <col min="12306" max="12311" width="8.296875" style="76" customWidth="1"/>
    <col min="12312" max="12546" width="8.09765625" style="76"/>
    <col min="12547" max="12547" width="5.19921875" style="76" customWidth="1"/>
    <col min="12548" max="12548" width="22.796875" style="76" bestFit="1" customWidth="1"/>
    <col min="12549" max="12549" width="2.5" style="76" customWidth="1"/>
    <col min="12550" max="12550" width="8.19921875" style="76" customWidth="1"/>
    <col min="12551" max="12551" width="2.09765625" style="76" customWidth="1"/>
    <col min="12552" max="12552" width="7.19921875" style="76" customWidth="1"/>
    <col min="12553" max="12553" width="3.69921875" style="76" customWidth="1"/>
    <col min="12554" max="12554" width="1.69921875" style="76" customWidth="1"/>
    <col min="12555" max="12555" width="4.5" style="76" customWidth="1"/>
    <col min="12556" max="12556" width="10.59765625" style="76" customWidth="1"/>
    <col min="12557" max="12557" width="2.19921875" style="76" customWidth="1"/>
    <col min="12558" max="12558" width="8" style="76" customWidth="1"/>
    <col min="12559" max="12559" width="2.19921875" style="76" customWidth="1"/>
    <col min="12560" max="12560" width="8" style="76" customWidth="1"/>
    <col min="12561" max="12561" width="5.296875" style="76" customWidth="1"/>
    <col min="12562" max="12567" width="8.296875" style="76" customWidth="1"/>
    <col min="12568" max="12802" width="8.09765625" style="76"/>
    <col min="12803" max="12803" width="5.19921875" style="76" customWidth="1"/>
    <col min="12804" max="12804" width="22.796875" style="76" bestFit="1" customWidth="1"/>
    <col min="12805" max="12805" width="2.5" style="76" customWidth="1"/>
    <col min="12806" max="12806" width="8.19921875" style="76" customWidth="1"/>
    <col min="12807" max="12807" width="2.09765625" style="76" customWidth="1"/>
    <col min="12808" max="12808" width="7.19921875" style="76" customWidth="1"/>
    <col min="12809" max="12809" width="3.69921875" style="76" customWidth="1"/>
    <col min="12810" max="12810" width="1.69921875" style="76" customWidth="1"/>
    <col min="12811" max="12811" width="4.5" style="76" customWidth="1"/>
    <col min="12812" max="12812" width="10.59765625" style="76" customWidth="1"/>
    <col min="12813" max="12813" width="2.19921875" style="76" customWidth="1"/>
    <col min="12814" max="12814" width="8" style="76" customWidth="1"/>
    <col min="12815" max="12815" width="2.19921875" style="76" customWidth="1"/>
    <col min="12816" max="12816" width="8" style="76" customWidth="1"/>
    <col min="12817" max="12817" width="5.296875" style="76" customWidth="1"/>
    <col min="12818" max="12823" width="8.296875" style="76" customWidth="1"/>
    <col min="12824" max="13058" width="8.09765625" style="76"/>
    <col min="13059" max="13059" width="5.19921875" style="76" customWidth="1"/>
    <col min="13060" max="13060" width="22.796875" style="76" bestFit="1" customWidth="1"/>
    <col min="13061" max="13061" width="2.5" style="76" customWidth="1"/>
    <col min="13062" max="13062" width="8.19921875" style="76" customWidth="1"/>
    <col min="13063" max="13063" width="2.09765625" style="76" customWidth="1"/>
    <col min="13064" max="13064" width="7.19921875" style="76" customWidth="1"/>
    <col min="13065" max="13065" width="3.69921875" style="76" customWidth="1"/>
    <col min="13066" max="13066" width="1.69921875" style="76" customWidth="1"/>
    <col min="13067" max="13067" width="4.5" style="76" customWidth="1"/>
    <col min="13068" max="13068" width="10.59765625" style="76" customWidth="1"/>
    <col min="13069" max="13069" width="2.19921875" style="76" customWidth="1"/>
    <col min="13070" max="13070" width="8" style="76" customWidth="1"/>
    <col min="13071" max="13071" width="2.19921875" style="76" customWidth="1"/>
    <col min="13072" max="13072" width="8" style="76" customWidth="1"/>
    <col min="13073" max="13073" width="5.296875" style="76" customWidth="1"/>
    <col min="13074" max="13079" width="8.296875" style="76" customWidth="1"/>
    <col min="13080" max="13314" width="8.09765625" style="76"/>
    <col min="13315" max="13315" width="5.19921875" style="76" customWidth="1"/>
    <col min="13316" max="13316" width="22.796875" style="76" bestFit="1" customWidth="1"/>
    <col min="13317" max="13317" width="2.5" style="76" customWidth="1"/>
    <col min="13318" max="13318" width="8.19921875" style="76" customWidth="1"/>
    <col min="13319" max="13319" width="2.09765625" style="76" customWidth="1"/>
    <col min="13320" max="13320" width="7.19921875" style="76" customWidth="1"/>
    <col min="13321" max="13321" width="3.69921875" style="76" customWidth="1"/>
    <col min="13322" max="13322" width="1.69921875" style="76" customWidth="1"/>
    <col min="13323" max="13323" width="4.5" style="76" customWidth="1"/>
    <col min="13324" max="13324" width="10.59765625" style="76" customWidth="1"/>
    <col min="13325" max="13325" width="2.19921875" style="76" customWidth="1"/>
    <col min="13326" max="13326" width="8" style="76" customWidth="1"/>
    <col min="13327" max="13327" width="2.19921875" style="76" customWidth="1"/>
    <col min="13328" max="13328" width="8" style="76" customWidth="1"/>
    <col min="13329" max="13329" width="5.296875" style="76" customWidth="1"/>
    <col min="13330" max="13335" width="8.296875" style="76" customWidth="1"/>
    <col min="13336" max="13570" width="8.09765625" style="76"/>
    <col min="13571" max="13571" width="5.19921875" style="76" customWidth="1"/>
    <col min="13572" max="13572" width="22.796875" style="76" bestFit="1" customWidth="1"/>
    <col min="13573" max="13573" width="2.5" style="76" customWidth="1"/>
    <col min="13574" max="13574" width="8.19921875" style="76" customWidth="1"/>
    <col min="13575" max="13575" width="2.09765625" style="76" customWidth="1"/>
    <col min="13576" max="13576" width="7.19921875" style="76" customWidth="1"/>
    <col min="13577" max="13577" width="3.69921875" style="76" customWidth="1"/>
    <col min="13578" max="13578" width="1.69921875" style="76" customWidth="1"/>
    <col min="13579" max="13579" width="4.5" style="76" customWidth="1"/>
    <col min="13580" max="13580" width="10.59765625" style="76" customWidth="1"/>
    <col min="13581" max="13581" width="2.19921875" style="76" customWidth="1"/>
    <col min="13582" max="13582" width="8" style="76" customWidth="1"/>
    <col min="13583" max="13583" width="2.19921875" style="76" customWidth="1"/>
    <col min="13584" max="13584" width="8" style="76" customWidth="1"/>
    <col min="13585" max="13585" width="5.296875" style="76" customWidth="1"/>
    <col min="13586" max="13591" width="8.296875" style="76" customWidth="1"/>
    <col min="13592" max="13826" width="8.09765625" style="76"/>
    <col min="13827" max="13827" width="5.19921875" style="76" customWidth="1"/>
    <col min="13828" max="13828" width="22.796875" style="76" bestFit="1" customWidth="1"/>
    <col min="13829" max="13829" width="2.5" style="76" customWidth="1"/>
    <col min="13830" max="13830" width="8.19921875" style="76" customWidth="1"/>
    <col min="13831" max="13831" width="2.09765625" style="76" customWidth="1"/>
    <col min="13832" max="13832" width="7.19921875" style="76" customWidth="1"/>
    <col min="13833" max="13833" width="3.69921875" style="76" customWidth="1"/>
    <col min="13834" max="13834" width="1.69921875" style="76" customWidth="1"/>
    <col min="13835" max="13835" width="4.5" style="76" customWidth="1"/>
    <col min="13836" max="13836" width="10.59765625" style="76" customWidth="1"/>
    <col min="13837" max="13837" width="2.19921875" style="76" customWidth="1"/>
    <col min="13838" max="13838" width="8" style="76" customWidth="1"/>
    <col min="13839" max="13839" width="2.19921875" style="76" customWidth="1"/>
    <col min="13840" max="13840" width="8" style="76" customWidth="1"/>
    <col min="13841" max="13841" width="5.296875" style="76" customWidth="1"/>
    <col min="13842" max="13847" width="8.296875" style="76" customWidth="1"/>
    <col min="13848" max="14082" width="8.09765625" style="76"/>
    <col min="14083" max="14083" width="5.19921875" style="76" customWidth="1"/>
    <col min="14084" max="14084" width="22.796875" style="76" bestFit="1" customWidth="1"/>
    <col min="14085" max="14085" width="2.5" style="76" customWidth="1"/>
    <col min="14086" max="14086" width="8.19921875" style="76" customWidth="1"/>
    <col min="14087" max="14087" width="2.09765625" style="76" customWidth="1"/>
    <col min="14088" max="14088" width="7.19921875" style="76" customWidth="1"/>
    <col min="14089" max="14089" width="3.69921875" style="76" customWidth="1"/>
    <col min="14090" max="14090" width="1.69921875" style="76" customWidth="1"/>
    <col min="14091" max="14091" width="4.5" style="76" customWidth="1"/>
    <col min="14092" max="14092" width="10.59765625" style="76" customWidth="1"/>
    <col min="14093" max="14093" width="2.19921875" style="76" customWidth="1"/>
    <col min="14094" max="14094" width="8" style="76" customWidth="1"/>
    <col min="14095" max="14095" width="2.19921875" style="76" customWidth="1"/>
    <col min="14096" max="14096" width="8" style="76" customWidth="1"/>
    <col min="14097" max="14097" width="5.296875" style="76" customWidth="1"/>
    <col min="14098" max="14103" width="8.296875" style="76" customWidth="1"/>
    <col min="14104" max="14338" width="8.09765625" style="76"/>
    <col min="14339" max="14339" width="5.19921875" style="76" customWidth="1"/>
    <col min="14340" max="14340" width="22.796875" style="76" bestFit="1" customWidth="1"/>
    <col min="14341" max="14341" width="2.5" style="76" customWidth="1"/>
    <col min="14342" max="14342" width="8.19921875" style="76" customWidth="1"/>
    <col min="14343" max="14343" width="2.09765625" style="76" customWidth="1"/>
    <col min="14344" max="14344" width="7.19921875" style="76" customWidth="1"/>
    <col min="14345" max="14345" width="3.69921875" style="76" customWidth="1"/>
    <col min="14346" max="14346" width="1.69921875" style="76" customWidth="1"/>
    <col min="14347" max="14347" width="4.5" style="76" customWidth="1"/>
    <col min="14348" max="14348" width="10.59765625" style="76" customWidth="1"/>
    <col min="14349" max="14349" width="2.19921875" style="76" customWidth="1"/>
    <col min="14350" max="14350" width="8" style="76" customWidth="1"/>
    <col min="14351" max="14351" width="2.19921875" style="76" customWidth="1"/>
    <col min="14352" max="14352" width="8" style="76" customWidth="1"/>
    <col min="14353" max="14353" width="5.296875" style="76" customWidth="1"/>
    <col min="14354" max="14359" width="8.296875" style="76" customWidth="1"/>
    <col min="14360" max="14594" width="8.09765625" style="76"/>
    <col min="14595" max="14595" width="5.19921875" style="76" customWidth="1"/>
    <col min="14596" max="14596" width="22.796875" style="76" bestFit="1" customWidth="1"/>
    <col min="14597" max="14597" width="2.5" style="76" customWidth="1"/>
    <col min="14598" max="14598" width="8.19921875" style="76" customWidth="1"/>
    <col min="14599" max="14599" width="2.09765625" style="76" customWidth="1"/>
    <col min="14600" max="14600" width="7.19921875" style="76" customWidth="1"/>
    <col min="14601" max="14601" width="3.69921875" style="76" customWidth="1"/>
    <col min="14602" max="14602" width="1.69921875" style="76" customWidth="1"/>
    <col min="14603" max="14603" width="4.5" style="76" customWidth="1"/>
    <col min="14604" max="14604" width="10.59765625" style="76" customWidth="1"/>
    <col min="14605" max="14605" width="2.19921875" style="76" customWidth="1"/>
    <col min="14606" max="14606" width="8" style="76" customWidth="1"/>
    <col min="14607" max="14607" width="2.19921875" style="76" customWidth="1"/>
    <col min="14608" max="14608" width="8" style="76" customWidth="1"/>
    <col min="14609" max="14609" width="5.296875" style="76" customWidth="1"/>
    <col min="14610" max="14615" width="8.296875" style="76" customWidth="1"/>
    <col min="14616" max="14850" width="8.09765625" style="76"/>
    <col min="14851" max="14851" width="5.19921875" style="76" customWidth="1"/>
    <col min="14852" max="14852" width="22.796875" style="76" bestFit="1" customWidth="1"/>
    <col min="14853" max="14853" width="2.5" style="76" customWidth="1"/>
    <col min="14854" max="14854" width="8.19921875" style="76" customWidth="1"/>
    <col min="14855" max="14855" width="2.09765625" style="76" customWidth="1"/>
    <col min="14856" max="14856" width="7.19921875" style="76" customWidth="1"/>
    <col min="14857" max="14857" width="3.69921875" style="76" customWidth="1"/>
    <col min="14858" max="14858" width="1.69921875" style="76" customWidth="1"/>
    <col min="14859" max="14859" width="4.5" style="76" customWidth="1"/>
    <col min="14860" max="14860" width="10.59765625" style="76" customWidth="1"/>
    <col min="14861" max="14861" width="2.19921875" style="76" customWidth="1"/>
    <col min="14862" max="14862" width="8" style="76" customWidth="1"/>
    <col min="14863" max="14863" width="2.19921875" style="76" customWidth="1"/>
    <col min="14864" max="14864" width="8" style="76" customWidth="1"/>
    <col min="14865" max="14865" width="5.296875" style="76" customWidth="1"/>
    <col min="14866" max="14871" width="8.296875" style="76" customWidth="1"/>
    <col min="14872" max="15106" width="8.09765625" style="76"/>
    <col min="15107" max="15107" width="5.19921875" style="76" customWidth="1"/>
    <col min="15108" max="15108" width="22.796875" style="76" bestFit="1" customWidth="1"/>
    <col min="15109" max="15109" width="2.5" style="76" customWidth="1"/>
    <col min="15110" max="15110" width="8.19921875" style="76" customWidth="1"/>
    <col min="15111" max="15111" width="2.09765625" style="76" customWidth="1"/>
    <col min="15112" max="15112" width="7.19921875" style="76" customWidth="1"/>
    <col min="15113" max="15113" width="3.69921875" style="76" customWidth="1"/>
    <col min="15114" max="15114" width="1.69921875" style="76" customWidth="1"/>
    <col min="15115" max="15115" width="4.5" style="76" customWidth="1"/>
    <col min="15116" max="15116" width="10.59765625" style="76" customWidth="1"/>
    <col min="15117" max="15117" width="2.19921875" style="76" customWidth="1"/>
    <col min="15118" max="15118" width="8" style="76" customWidth="1"/>
    <col min="15119" max="15119" width="2.19921875" style="76" customWidth="1"/>
    <col min="15120" max="15120" width="8" style="76" customWidth="1"/>
    <col min="15121" max="15121" width="5.296875" style="76" customWidth="1"/>
    <col min="15122" max="15127" width="8.296875" style="76" customWidth="1"/>
    <col min="15128" max="15362" width="8.09765625" style="76"/>
    <col min="15363" max="15363" width="5.19921875" style="76" customWidth="1"/>
    <col min="15364" max="15364" width="22.796875" style="76" bestFit="1" customWidth="1"/>
    <col min="15365" max="15365" width="2.5" style="76" customWidth="1"/>
    <col min="15366" max="15366" width="8.19921875" style="76" customWidth="1"/>
    <col min="15367" max="15367" width="2.09765625" style="76" customWidth="1"/>
    <col min="15368" max="15368" width="7.19921875" style="76" customWidth="1"/>
    <col min="15369" max="15369" width="3.69921875" style="76" customWidth="1"/>
    <col min="15370" max="15370" width="1.69921875" style="76" customWidth="1"/>
    <col min="15371" max="15371" width="4.5" style="76" customWidth="1"/>
    <col min="15372" max="15372" width="10.59765625" style="76" customWidth="1"/>
    <col min="15373" max="15373" width="2.19921875" style="76" customWidth="1"/>
    <col min="15374" max="15374" width="8" style="76" customWidth="1"/>
    <col min="15375" max="15375" width="2.19921875" style="76" customWidth="1"/>
    <col min="15376" max="15376" width="8" style="76" customWidth="1"/>
    <col min="15377" max="15377" width="5.296875" style="76" customWidth="1"/>
    <col min="15378" max="15383" width="8.296875" style="76" customWidth="1"/>
    <col min="15384" max="15618" width="8.09765625" style="76"/>
    <col min="15619" max="15619" width="5.19921875" style="76" customWidth="1"/>
    <col min="15620" max="15620" width="22.796875" style="76" bestFit="1" customWidth="1"/>
    <col min="15621" max="15621" width="2.5" style="76" customWidth="1"/>
    <col min="15622" max="15622" width="8.19921875" style="76" customWidth="1"/>
    <col min="15623" max="15623" width="2.09765625" style="76" customWidth="1"/>
    <col min="15624" max="15624" width="7.19921875" style="76" customWidth="1"/>
    <col min="15625" max="15625" width="3.69921875" style="76" customWidth="1"/>
    <col min="15626" max="15626" width="1.69921875" style="76" customWidth="1"/>
    <col min="15627" max="15627" width="4.5" style="76" customWidth="1"/>
    <col min="15628" max="15628" width="10.59765625" style="76" customWidth="1"/>
    <col min="15629" max="15629" width="2.19921875" style="76" customWidth="1"/>
    <col min="15630" max="15630" width="8" style="76" customWidth="1"/>
    <col min="15631" max="15631" width="2.19921875" style="76" customWidth="1"/>
    <col min="15632" max="15632" width="8" style="76" customWidth="1"/>
    <col min="15633" max="15633" width="5.296875" style="76" customWidth="1"/>
    <col min="15634" max="15639" width="8.296875" style="76" customWidth="1"/>
    <col min="15640" max="15874" width="8.09765625" style="76"/>
    <col min="15875" max="15875" width="5.19921875" style="76" customWidth="1"/>
    <col min="15876" max="15876" width="22.796875" style="76" bestFit="1" customWidth="1"/>
    <col min="15877" max="15877" width="2.5" style="76" customWidth="1"/>
    <col min="15878" max="15878" width="8.19921875" style="76" customWidth="1"/>
    <col min="15879" max="15879" width="2.09765625" style="76" customWidth="1"/>
    <col min="15880" max="15880" width="7.19921875" style="76" customWidth="1"/>
    <col min="15881" max="15881" width="3.69921875" style="76" customWidth="1"/>
    <col min="15882" max="15882" width="1.69921875" style="76" customWidth="1"/>
    <col min="15883" max="15883" width="4.5" style="76" customWidth="1"/>
    <col min="15884" max="15884" width="10.59765625" style="76" customWidth="1"/>
    <col min="15885" max="15885" width="2.19921875" style="76" customWidth="1"/>
    <col min="15886" max="15886" width="8" style="76" customWidth="1"/>
    <col min="15887" max="15887" width="2.19921875" style="76" customWidth="1"/>
    <col min="15888" max="15888" width="8" style="76" customWidth="1"/>
    <col min="15889" max="15889" width="5.296875" style="76" customWidth="1"/>
    <col min="15890" max="15895" width="8.296875" style="76" customWidth="1"/>
    <col min="15896" max="16130" width="8.09765625" style="76"/>
    <col min="16131" max="16131" width="5.19921875" style="76" customWidth="1"/>
    <col min="16132" max="16132" width="22.796875" style="76" bestFit="1" customWidth="1"/>
    <col min="16133" max="16133" width="2.5" style="76" customWidth="1"/>
    <col min="16134" max="16134" width="8.19921875" style="76" customWidth="1"/>
    <col min="16135" max="16135" width="2.09765625" style="76" customWidth="1"/>
    <col min="16136" max="16136" width="7.19921875" style="76" customWidth="1"/>
    <col min="16137" max="16137" width="3.69921875" style="76" customWidth="1"/>
    <col min="16138" max="16138" width="1.69921875" style="76" customWidth="1"/>
    <col min="16139" max="16139" width="4.5" style="76" customWidth="1"/>
    <col min="16140" max="16140" width="10.59765625" style="76" customWidth="1"/>
    <col min="16141" max="16141" width="2.19921875" style="76" customWidth="1"/>
    <col min="16142" max="16142" width="8" style="76" customWidth="1"/>
    <col min="16143" max="16143" width="2.19921875" style="76" customWidth="1"/>
    <col min="16144" max="16144" width="8" style="76" customWidth="1"/>
    <col min="16145" max="16145" width="5.296875" style="76" customWidth="1"/>
    <col min="16146" max="16151" width="8.296875" style="76" customWidth="1"/>
    <col min="16152" max="16384" width="8.09765625" style="76"/>
  </cols>
  <sheetData>
    <row r="1" spans="1:20" ht="20.25" customHeight="1">
      <c r="A1" s="155" t="s">
        <v>369</v>
      </c>
      <c r="B1" s="155"/>
      <c r="C1" s="155"/>
      <c r="D1" s="156"/>
      <c r="E1" s="157"/>
      <c r="F1" s="158"/>
      <c r="G1" s="158"/>
      <c r="H1" s="159"/>
      <c r="I1" s="160"/>
      <c r="J1" s="156"/>
    </row>
    <row r="2" spans="1:20" ht="36.75" customHeight="1">
      <c r="A2" s="811" t="s">
        <v>442</v>
      </c>
      <c r="B2" s="811"/>
      <c r="C2" s="811"/>
      <c r="D2" s="811"/>
      <c r="E2" s="811"/>
      <c r="F2" s="811"/>
      <c r="G2" s="811"/>
      <c r="H2" s="811"/>
      <c r="I2" s="811"/>
      <c r="J2" s="811"/>
      <c r="K2" s="811"/>
      <c r="L2" s="811"/>
      <c r="M2" s="811"/>
      <c r="N2" s="811"/>
      <c r="O2" s="811"/>
      <c r="P2" s="811"/>
      <c r="Q2" s="811"/>
      <c r="R2" s="162"/>
      <c r="S2" s="162"/>
      <c r="T2" s="162"/>
    </row>
    <row r="3" spans="1:20" ht="28.5" customHeight="1">
      <c r="A3" s="856"/>
      <c r="B3" s="856"/>
      <c r="C3" s="856"/>
      <c r="D3" s="856"/>
      <c r="E3" s="856"/>
      <c r="F3" s="856"/>
      <c r="G3" s="856"/>
      <c r="H3" s="856"/>
      <c r="I3" s="856"/>
      <c r="J3" s="80"/>
      <c r="L3" s="81"/>
      <c r="M3" s="81"/>
      <c r="N3" s="82"/>
      <c r="O3" s="81"/>
      <c r="P3" s="82"/>
      <c r="Q3" s="82"/>
      <c r="R3" s="82"/>
      <c r="S3" s="82"/>
    </row>
    <row r="4" spans="1:20" ht="16.5" customHeight="1">
      <c r="A4" s="163"/>
      <c r="B4" s="163"/>
      <c r="C4" s="163"/>
      <c r="D4" s="162"/>
      <c r="E4" s="164"/>
      <c r="F4" s="857"/>
      <c r="G4" s="857"/>
      <c r="H4" s="857"/>
      <c r="I4" s="857"/>
    </row>
    <row r="5" spans="1:20" ht="28.5" customHeight="1">
      <c r="A5" s="858" t="s">
        <v>164</v>
      </c>
      <c r="B5" s="858"/>
      <c r="C5" s="858"/>
      <c r="D5" s="858"/>
      <c r="E5" s="858"/>
      <c r="F5" s="858"/>
      <c r="G5" s="858"/>
      <c r="H5" s="858"/>
      <c r="I5" s="858"/>
      <c r="K5" s="165" t="s">
        <v>87</v>
      </c>
      <c r="L5" s="87"/>
      <c r="M5" s="87"/>
      <c r="N5" s="88"/>
      <c r="O5" s="87"/>
      <c r="P5" s="88"/>
      <c r="Q5" s="88"/>
      <c r="R5" s="166"/>
      <c r="S5" s="166"/>
      <c r="T5" s="166"/>
    </row>
    <row r="6" spans="1:20" ht="28.5" customHeight="1" thickBot="1">
      <c r="A6" s="167" t="s">
        <v>165</v>
      </c>
      <c r="B6" s="167"/>
      <c r="C6" s="167"/>
      <c r="D6" s="168"/>
      <c r="E6" s="168"/>
      <c r="F6" s="168"/>
      <c r="G6" s="168"/>
      <c r="H6" s="168"/>
      <c r="I6" s="168"/>
      <c r="J6" s="150"/>
      <c r="K6" s="169"/>
      <c r="L6" s="87"/>
      <c r="M6" s="87"/>
      <c r="N6" s="88"/>
      <c r="O6" s="87"/>
      <c r="P6" s="88"/>
      <c r="Q6" s="88"/>
      <c r="R6" s="166"/>
      <c r="S6" s="166"/>
      <c r="T6" s="166"/>
    </row>
    <row r="7" spans="1:20" ht="16.5" customHeight="1" thickBot="1">
      <c r="A7" s="859" t="s">
        <v>88</v>
      </c>
      <c r="B7" s="818" t="s">
        <v>89</v>
      </c>
      <c r="C7" s="819"/>
      <c r="D7" s="170" t="s">
        <v>166</v>
      </c>
      <c r="E7" s="90" t="s">
        <v>91</v>
      </c>
      <c r="F7" s="91" t="s">
        <v>92</v>
      </c>
      <c r="G7" s="91"/>
      <c r="H7" s="92"/>
      <c r="I7" s="93" t="s">
        <v>93</v>
      </c>
      <c r="K7" s="94"/>
      <c r="L7" s="822"/>
      <c r="M7" s="824" t="s">
        <v>94</v>
      </c>
      <c r="N7" s="825"/>
      <c r="O7" s="825"/>
      <c r="P7" s="826"/>
      <c r="Q7" s="88"/>
      <c r="R7" s="166"/>
      <c r="S7" s="171"/>
      <c r="T7" s="146"/>
    </row>
    <row r="8" spans="1:20" ht="16.5" customHeight="1" thickTop="1" thickBot="1">
      <c r="A8" s="860"/>
      <c r="B8" s="820"/>
      <c r="C8" s="821"/>
      <c r="D8" s="172" t="s">
        <v>95</v>
      </c>
      <c r="E8" s="96"/>
      <c r="F8" s="97" t="s">
        <v>167</v>
      </c>
      <c r="G8" s="97" t="s">
        <v>97</v>
      </c>
      <c r="H8" s="98" t="str">
        <f>IFERROR(ROUNDDOWN(H7/B9,1), "")</f>
        <v/>
      </c>
      <c r="I8" s="99" t="s">
        <v>44</v>
      </c>
      <c r="K8" s="100"/>
      <c r="L8" s="823"/>
      <c r="M8" s="862" t="s">
        <v>168</v>
      </c>
      <c r="N8" s="863"/>
      <c r="O8" s="864" t="s">
        <v>443</v>
      </c>
      <c r="P8" s="865"/>
      <c r="Q8" s="88"/>
      <c r="R8" s="166"/>
      <c r="S8" s="171"/>
      <c r="T8" s="146"/>
    </row>
    <row r="9" spans="1:20" ht="16.5" customHeight="1" thickTop="1" thickBot="1">
      <c r="A9" s="860"/>
      <c r="B9" s="831"/>
      <c r="C9" s="833" t="s">
        <v>100</v>
      </c>
      <c r="D9" s="173" t="s">
        <v>169</v>
      </c>
      <c r="E9" s="96" t="s">
        <v>91</v>
      </c>
      <c r="F9" s="97" t="s">
        <v>102</v>
      </c>
      <c r="G9" s="97"/>
      <c r="H9" s="102"/>
      <c r="I9" s="103" t="s">
        <v>93</v>
      </c>
      <c r="L9" s="104" t="s">
        <v>103</v>
      </c>
      <c r="M9" s="105" t="s">
        <v>97</v>
      </c>
      <c r="N9" s="106" t="str">
        <f>H8</f>
        <v/>
      </c>
      <c r="O9" s="105" t="s">
        <v>104</v>
      </c>
      <c r="P9" s="106" t="str">
        <f>H10</f>
        <v/>
      </c>
    </row>
    <row r="10" spans="1:20" ht="16.5" customHeight="1" thickTop="1" thickBot="1">
      <c r="A10" s="861"/>
      <c r="B10" s="832"/>
      <c r="C10" s="834"/>
      <c r="D10" s="174" t="s">
        <v>95</v>
      </c>
      <c r="E10" s="108"/>
      <c r="F10" s="109" t="s">
        <v>122</v>
      </c>
      <c r="G10" s="97" t="s">
        <v>104</v>
      </c>
      <c r="H10" s="98" t="str">
        <f>IFERROR(ROUNDDOWN(H9/B9,1), "")</f>
        <v/>
      </c>
      <c r="I10" s="110" t="s">
        <v>44</v>
      </c>
      <c r="L10" s="104" t="s">
        <v>106</v>
      </c>
      <c r="M10" s="105" t="s">
        <v>107</v>
      </c>
      <c r="N10" s="106" t="str">
        <f>H12</f>
        <v/>
      </c>
      <c r="O10" s="105" t="s">
        <v>108</v>
      </c>
      <c r="P10" s="106" t="str">
        <f>H14</f>
        <v/>
      </c>
    </row>
    <row r="11" spans="1:20" ht="16.5" customHeight="1" thickBot="1">
      <c r="A11" s="859" t="s">
        <v>109</v>
      </c>
      <c r="B11" s="818" t="s">
        <v>89</v>
      </c>
      <c r="C11" s="819"/>
      <c r="D11" s="170" t="s">
        <v>166</v>
      </c>
      <c r="E11" s="90" t="s">
        <v>91</v>
      </c>
      <c r="F11" s="91" t="s">
        <v>111</v>
      </c>
      <c r="G11" s="91"/>
      <c r="H11" s="92"/>
      <c r="I11" s="93" t="s">
        <v>93</v>
      </c>
      <c r="K11" s="112"/>
      <c r="L11" s="104" t="s">
        <v>112</v>
      </c>
      <c r="M11" s="105" t="s">
        <v>113</v>
      </c>
      <c r="N11" s="106" t="str">
        <f>H16</f>
        <v/>
      </c>
      <c r="O11" s="105" t="s">
        <v>114</v>
      </c>
      <c r="P11" s="106" t="str">
        <f>H18</f>
        <v/>
      </c>
      <c r="Q11" s="112"/>
      <c r="R11" s="112"/>
      <c r="S11" s="112"/>
      <c r="T11" s="112"/>
    </row>
    <row r="12" spans="1:20" ht="16.5" customHeight="1" thickTop="1" thickBot="1">
      <c r="A12" s="860"/>
      <c r="B12" s="820"/>
      <c r="C12" s="821"/>
      <c r="D12" s="175" t="s">
        <v>95</v>
      </c>
      <c r="E12" s="96"/>
      <c r="F12" s="97" t="s">
        <v>115</v>
      </c>
      <c r="G12" s="97" t="s">
        <v>107</v>
      </c>
      <c r="H12" s="98" t="str">
        <f>IFERROR(ROUNDDOWN(H11/B13,1), "")</f>
        <v/>
      </c>
      <c r="I12" s="99" t="s">
        <v>44</v>
      </c>
      <c r="K12" s="112"/>
      <c r="L12" s="104" t="s">
        <v>116</v>
      </c>
      <c r="M12" s="105" t="s">
        <v>117</v>
      </c>
      <c r="N12" s="106" t="str">
        <f>H20</f>
        <v/>
      </c>
      <c r="O12" s="105" t="s">
        <v>118</v>
      </c>
      <c r="P12" s="106" t="str">
        <f>H22</f>
        <v/>
      </c>
      <c r="Q12" s="112"/>
      <c r="R12" s="112"/>
      <c r="S12" s="112"/>
      <c r="T12" s="112"/>
    </row>
    <row r="13" spans="1:20" ht="16.5" customHeight="1" thickTop="1" thickBot="1">
      <c r="A13" s="860"/>
      <c r="B13" s="831"/>
      <c r="C13" s="833" t="s">
        <v>100</v>
      </c>
      <c r="D13" s="173" t="s">
        <v>169</v>
      </c>
      <c r="E13" s="96" t="s">
        <v>91</v>
      </c>
      <c r="F13" s="97" t="s">
        <v>102</v>
      </c>
      <c r="G13" s="97"/>
      <c r="H13" s="102"/>
      <c r="I13" s="103" t="s">
        <v>93</v>
      </c>
      <c r="K13" s="112"/>
      <c r="L13" s="104" t="s">
        <v>119</v>
      </c>
      <c r="M13" s="105" t="s">
        <v>120</v>
      </c>
      <c r="N13" s="106" t="str">
        <f>H24</f>
        <v/>
      </c>
      <c r="O13" s="105" t="s">
        <v>121</v>
      </c>
      <c r="P13" s="106" t="str">
        <f>H26</f>
        <v/>
      </c>
      <c r="Q13" s="112"/>
      <c r="R13" s="112"/>
      <c r="S13" s="112"/>
      <c r="T13" s="112"/>
    </row>
    <row r="14" spans="1:20" ht="16.5" customHeight="1" thickTop="1" thickBot="1">
      <c r="A14" s="861"/>
      <c r="B14" s="832"/>
      <c r="C14" s="834"/>
      <c r="D14" s="176" t="s">
        <v>95</v>
      </c>
      <c r="E14" s="108"/>
      <c r="F14" s="109" t="s">
        <v>122</v>
      </c>
      <c r="G14" s="97" t="s">
        <v>108</v>
      </c>
      <c r="H14" s="98" t="str">
        <f>IFERROR(ROUNDDOWN(H13/B13,1), "")</f>
        <v/>
      </c>
      <c r="I14" s="110" t="s">
        <v>44</v>
      </c>
      <c r="K14" s="112"/>
      <c r="L14" s="104" t="s">
        <v>123</v>
      </c>
      <c r="M14" s="105" t="s">
        <v>124</v>
      </c>
      <c r="N14" s="106" t="str">
        <f>H28</f>
        <v/>
      </c>
      <c r="O14" s="105" t="s">
        <v>125</v>
      </c>
      <c r="P14" s="106" t="str">
        <f>H30</f>
        <v/>
      </c>
      <c r="Q14" s="112"/>
      <c r="R14" s="112"/>
      <c r="S14" s="112"/>
      <c r="T14" s="112"/>
    </row>
    <row r="15" spans="1:20" ht="16.5" customHeight="1" thickBot="1">
      <c r="A15" s="859" t="s">
        <v>112</v>
      </c>
      <c r="B15" s="818" t="s">
        <v>89</v>
      </c>
      <c r="C15" s="819"/>
      <c r="D15" s="170" t="s">
        <v>166</v>
      </c>
      <c r="E15" s="90" t="s">
        <v>91</v>
      </c>
      <c r="F15" s="91" t="s">
        <v>111</v>
      </c>
      <c r="G15" s="91"/>
      <c r="H15" s="92"/>
      <c r="I15" s="93" t="s">
        <v>93</v>
      </c>
      <c r="K15" s="112"/>
      <c r="L15" s="104" t="s">
        <v>126</v>
      </c>
      <c r="M15" s="105" t="s">
        <v>127</v>
      </c>
      <c r="N15" s="106" t="str">
        <f>H32</f>
        <v/>
      </c>
      <c r="O15" s="105" t="s">
        <v>128</v>
      </c>
      <c r="P15" s="106" t="str">
        <f>H34</f>
        <v/>
      </c>
      <c r="Q15" s="112"/>
      <c r="R15" s="112"/>
      <c r="S15" s="112"/>
      <c r="T15" s="112"/>
    </row>
    <row r="16" spans="1:20" ht="16.5" customHeight="1" thickTop="1" thickBot="1">
      <c r="A16" s="860"/>
      <c r="B16" s="820"/>
      <c r="C16" s="821"/>
      <c r="D16" s="175" t="s">
        <v>95</v>
      </c>
      <c r="E16" s="96"/>
      <c r="F16" s="97" t="s">
        <v>115</v>
      </c>
      <c r="G16" s="97" t="s">
        <v>113</v>
      </c>
      <c r="H16" s="98" t="str">
        <f>IFERROR(ROUNDDOWN(H15/B17,1), "")</f>
        <v/>
      </c>
      <c r="I16" s="99" t="s">
        <v>44</v>
      </c>
      <c r="K16" s="112"/>
      <c r="L16" s="104" t="s">
        <v>129</v>
      </c>
      <c r="M16" s="105" t="s">
        <v>130</v>
      </c>
      <c r="N16" s="106" t="str">
        <f>H36</f>
        <v/>
      </c>
      <c r="O16" s="105" t="s">
        <v>131</v>
      </c>
      <c r="P16" s="106" t="str">
        <f>H38</f>
        <v/>
      </c>
      <c r="Q16" s="112"/>
      <c r="R16" s="112"/>
      <c r="S16" s="112"/>
      <c r="T16" s="112"/>
    </row>
    <row r="17" spans="1:20" ht="16.5" customHeight="1" thickTop="1" thickBot="1">
      <c r="A17" s="860"/>
      <c r="B17" s="831"/>
      <c r="C17" s="833" t="s">
        <v>100</v>
      </c>
      <c r="D17" s="173" t="s">
        <v>169</v>
      </c>
      <c r="E17" s="96" t="s">
        <v>91</v>
      </c>
      <c r="F17" s="97" t="s">
        <v>102</v>
      </c>
      <c r="G17" s="97"/>
      <c r="H17" s="102"/>
      <c r="I17" s="103" t="s">
        <v>93</v>
      </c>
      <c r="K17" s="112"/>
      <c r="L17" s="104" t="s">
        <v>132</v>
      </c>
      <c r="M17" s="105" t="s">
        <v>133</v>
      </c>
      <c r="N17" s="106" t="str">
        <f>H40</f>
        <v/>
      </c>
      <c r="O17" s="105" t="s">
        <v>134</v>
      </c>
      <c r="P17" s="106" t="str">
        <f>H42</f>
        <v/>
      </c>
      <c r="Q17" s="112"/>
      <c r="R17" s="112"/>
      <c r="S17" s="112"/>
      <c r="T17" s="112"/>
    </row>
    <row r="18" spans="1:20" ht="16.5" customHeight="1" thickTop="1" thickBot="1">
      <c r="A18" s="861"/>
      <c r="B18" s="832"/>
      <c r="C18" s="834"/>
      <c r="D18" s="176" t="s">
        <v>95</v>
      </c>
      <c r="E18" s="108"/>
      <c r="F18" s="109" t="s">
        <v>122</v>
      </c>
      <c r="G18" s="97" t="s">
        <v>114</v>
      </c>
      <c r="H18" s="98" t="str">
        <f>IFERROR(ROUNDDOWN(H17/B17,1), "")</f>
        <v/>
      </c>
      <c r="I18" s="110" t="s">
        <v>44</v>
      </c>
      <c r="K18" s="112"/>
      <c r="L18" s="104" t="s">
        <v>135</v>
      </c>
      <c r="M18" s="105" t="s">
        <v>136</v>
      </c>
      <c r="N18" s="106" t="str">
        <f>H44</f>
        <v/>
      </c>
      <c r="O18" s="105" t="s">
        <v>137</v>
      </c>
      <c r="P18" s="106" t="str">
        <f>H46</f>
        <v/>
      </c>
      <c r="Q18" s="112"/>
      <c r="R18" s="112"/>
      <c r="S18" s="112"/>
      <c r="T18" s="112"/>
    </row>
    <row r="19" spans="1:20" ht="16.5" customHeight="1" thickBot="1">
      <c r="A19" s="859" t="s">
        <v>138</v>
      </c>
      <c r="B19" s="818" t="s">
        <v>89</v>
      </c>
      <c r="C19" s="819"/>
      <c r="D19" s="170" t="s">
        <v>166</v>
      </c>
      <c r="E19" s="90" t="s">
        <v>91</v>
      </c>
      <c r="F19" s="91" t="s">
        <v>111</v>
      </c>
      <c r="G19" s="91"/>
      <c r="H19" s="92"/>
      <c r="I19" s="93" t="s">
        <v>93</v>
      </c>
      <c r="K19" s="112"/>
      <c r="L19" s="104" t="s">
        <v>139</v>
      </c>
      <c r="M19" s="115" t="s">
        <v>140</v>
      </c>
      <c r="N19" s="116" t="str">
        <f>H48</f>
        <v/>
      </c>
      <c r="O19" s="115" t="s">
        <v>141</v>
      </c>
      <c r="P19" s="116" t="str">
        <f>H50</f>
        <v/>
      </c>
      <c r="Q19" s="112"/>
      <c r="R19" s="112"/>
      <c r="S19" s="112"/>
      <c r="T19" s="112"/>
    </row>
    <row r="20" spans="1:20" ht="16.5" customHeight="1" thickTop="1" thickBot="1">
      <c r="A20" s="860"/>
      <c r="B20" s="820"/>
      <c r="C20" s="821"/>
      <c r="D20" s="175" t="s">
        <v>95</v>
      </c>
      <c r="E20" s="96"/>
      <c r="F20" s="97" t="s">
        <v>115</v>
      </c>
      <c r="G20" s="97" t="s">
        <v>117</v>
      </c>
      <c r="H20" s="98" t="str">
        <f>IFERROR(ROUNDDOWN(H19/B21,1), "")</f>
        <v/>
      </c>
      <c r="I20" s="99" t="s">
        <v>44</v>
      </c>
      <c r="K20" s="112"/>
      <c r="L20" s="117" t="s">
        <v>142</v>
      </c>
      <c r="M20" s="117"/>
      <c r="N20" s="118">
        <f>SUM(N9:N19)</f>
        <v>0</v>
      </c>
      <c r="O20" s="117"/>
      <c r="P20" s="118">
        <f>SUM(P9:P19)</f>
        <v>0</v>
      </c>
      <c r="Q20" s="112"/>
      <c r="R20" s="112"/>
      <c r="S20" s="112"/>
      <c r="T20" s="112"/>
    </row>
    <row r="21" spans="1:20" ht="16.5" customHeight="1" thickTop="1" thickBot="1">
      <c r="A21" s="860"/>
      <c r="B21" s="831"/>
      <c r="C21" s="833" t="s">
        <v>100</v>
      </c>
      <c r="D21" s="173" t="s">
        <v>169</v>
      </c>
      <c r="E21" s="96" t="s">
        <v>91</v>
      </c>
      <c r="F21" s="97" t="s">
        <v>102</v>
      </c>
      <c r="G21" s="97"/>
      <c r="H21" s="102"/>
      <c r="I21" s="103" t="s">
        <v>93</v>
      </c>
      <c r="K21" s="112"/>
      <c r="L21" s="119"/>
      <c r="M21" s="119"/>
      <c r="N21" s="112"/>
      <c r="O21" s="119"/>
      <c r="P21" s="112"/>
      <c r="Q21" s="112"/>
      <c r="R21" s="112"/>
      <c r="S21" s="112"/>
      <c r="T21" s="112"/>
    </row>
    <row r="22" spans="1:20" ht="16.5" customHeight="1" thickTop="1" thickBot="1">
      <c r="A22" s="861"/>
      <c r="B22" s="832"/>
      <c r="C22" s="834"/>
      <c r="D22" s="176" t="s">
        <v>95</v>
      </c>
      <c r="E22" s="108"/>
      <c r="F22" s="109" t="s">
        <v>122</v>
      </c>
      <c r="G22" s="97" t="s">
        <v>118</v>
      </c>
      <c r="H22" s="98" t="str">
        <f>IFERROR(ROUNDDOWN(H21/B21,1), "")</f>
        <v/>
      </c>
      <c r="I22" s="110" t="s">
        <v>44</v>
      </c>
      <c r="K22" s="112"/>
      <c r="L22" s="76"/>
      <c r="M22" s="76"/>
      <c r="N22" s="120" t="s">
        <v>143</v>
      </c>
      <c r="O22" s="76"/>
      <c r="P22" s="120" t="s">
        <v>144</v>
      </c>
      <c r="Q22" s="76"/>
      <c r="R22" s="76"/>
      <c r="S22" s="76"/>
      <c r="T22" s="112"/>
    </row>
    <row r="23" spans="1:20" ht="16.5" customHeight="1" thickBot="1">
      <c r="A23" s="859" t="s">
        <v>145</v>
      </c>
      <c r="B23" s="818" t="s">
        <v>89</v>
      </c>
      <c r="C23" s="819"/>
      <c r="D23" s="170" t="s">
        <v>166</v>
      </c>
      <c r="E23" s="90" t="s">
        <v>91</v>
      </c>
      <c r="F23" s="91" t="s">
        <v>111</v>
      </c>
      <c r="G23" s="91"/>
      <c r="H23" s="92"/>
      <c r="I23" s="93" t="s">
        <v>93</v>
      </c>
      <c r="K23" s="112"/>
      <c r="L23" s="76"/>
      <c r="M23" s="76"/>
      <c r="N23" s="76"/>
      <c r="O23" s="76"/>
      <c r="P23" s="76"/>
      <c r="Q23" s="76"/>
      <c r="R23" s="76"/>
      <c r="S23" s="76"/>
      <c r="T23" s="112"/>
    </row>
    <row r="24" spans="1:20" ht="16.5" customHeight="1" thickTop="1" thickBot="1">
      <c r="A24" s="860"/>
      <c r="B24" s="820"/>
      <c r="C24" s="821"/>
      <c r="D24" s="175" t="s">
        <v>95</v>
      </c>
      <c r="E24" s="96"/>
      <c r="F24" s="97" t="s">
        <v>115</v>
      </c>
      <c r="G24" s="97" t="s">
        <v>120</v>
      </c>
      <c r="H24" s="98" t="str">
        <f>IFERROR(ROUNDDOWN(H23/B25,1), "")</f>
        <v/>
      </c>
      <c r="I24" s="99" t="s">
        <v>44</v>
      </c>
      <c r="K24" s="76"/>
      <c r="L24" s="121" t="s">
        <v>146</v>
      </c>
      <c r="M24" s="122"/>
      <c r="N24" s="123"/>
      <c r="O24" s="122"/>
      <c r="P24" s="123"/>
      <c r="Q24" s="76"/>
      <c r="R24" s="112"/>
      <c r="S24" s="112"/>
      <c r="T24" s="112"/>
    </row>
    <row r="25" spans="1:20" ht="16.5" customHeight="1" thickTop="1" thickBot="1">
      <c r="A25" s="860"/>
      <c r="B25" s="831"/>
      <c r="C25" s="833" t="s">
        <v>100</v>
      </c>
      <c r="D25" s="173" t="s">
        <v>169</v>
      </c>
      <c r="E25" s="96" t="s">
        <v>91</v>
      </c>
      <c r="F25" s="97" t="s">
        <v>102</v>
      </c>
      <c r="G25" s="97"/>
      <c r="H25" s="102"/>
      <c r="I25" s="103" t="s">
        <v>93</v>
      </c>
      <c r="K25" s="76"/>
      <c r="L25" s="124"/>
      <c r="M25" s="124"/>
      <c r="N25" s="76"/>
      <c r="O25" s="124"/>
      <c r="P25" s="76"/>
      <c r="Q25" s="76"/>
      <c r="S25" s="129"/>
      <c r="T25" s="112"/>
    </row>
    <row r="26" spans="1:20" ht="16.5" customHeight="1" thickTop="1" thickBot="1">
      <c r="A26" s="861"/>
      <c r="B26" s="832"/>
      <c r="C26" s="834"/>
      <c r="D26" s="176" t="s">
        <v>95</v>
      </c>
      <c r="E26" s="108"/>
      <c r="F26" s="109" t="s">
        <v>122</v>
      </c>
      <c r="G26" s="97" t="s">
        <v>121</v>
      </c>
      <c r="H26" s="98" t="str">
        <f>IFERROR(ROUNDDOWN(H25/B25,1), "")</f>
        <v/>
      </c>
      <c r="I26" s="110" t="s">
        <v>44</v>
      </c>
      <c r="K26" s="76"/>
      <c r="L26" s="119"/>
      <c r="M26" s="119"/>
      <c r="N26" s="112"/>
      <c r="O26" s="119"/>
      <c r="P26" s="112"/>
      <c r="Q26" s="112"/>
      <c r="T26" s="112"/>
    </row>
    <row r="27" spans="1:20" ht="16.5" customHeight="1" thickTop="1" thickBot="1">
      <c r="A27" s="859" t="s">
        <v>147</v>
      </c>
      <c r="B27" s="818" t="s">
        <v>89</v>
      </c>
      <c r="C27" s="819"/>
      <c r="D27" s="170" t="s">
        <v>166</v>
      </c>
      <c r="E27" s="90" t="s">
        <v>91</v>
      </c>
      <c r="F27" s="91" t="s">
        <v>111</v>
      </c>
      <c r="G27" s="91"/>
      <c r="H27" s="92"/>
      <c r="I27" s="93" t="s">
        <v>93</v>
      </c>
      <c r="K27" s="125" t="s">
        <v>148</v>
      </c>
      <c r="L27" s="126">
        <f>P24</f>
        <v>0</v>
      </c>
      <c r="M27" s="127"/>
      <c r="N27" s="128" t="s">
        <v>44</v>
      </c>
      <c r="O27" s="127"/>
      <c r="P27" s="128"/>
      <c r="Q27" s="129"/>
      <c r="S27" s="129"/>
      <c r="T27" s="112"/>
    </row>
    <row r="28" spans="1:20" ht="16.5" customHeight="1" thickTop="1" thickBot="1">
      <c r="A28" s="860"/>
      <c r="B28" s="820"/>
      <c r="C28" s="821"/>
      <c r="D28" s="175" t="s">
        <v>95</v>
      </c>
      <c r="E28" s="96"/>
      <c r="F28" s="97" t="s">
        <v>115</v>
      </c>
      <c r="G28" s="97" t="s">
        <v>124</v>
      </c>
      <c r="H28" s="98" t="str">
        <f>IFERROR(ROUNDDOWN(H27/B29,1), "")</f>
        <v/>
      </c>
      <c r="I28" s="99" t="s">
        <v>44</v>
      </c>
      <c r="K28" s="125"/>
      <c r="L28" s="130"/>
      <c r="M28" s="130"/>
      <c r="N28" s="131" t="s">
        <v>149</v>
      </c>
      <c r="O28" s="130"/>
      <c r="P28" s="177" t="str">
        <f>IFERROR(L27*100/L29,"")</f>
        <v/>
      </c>
      <c r="Q28" s="133" t="s">
        <v>150</v>
      </c>
      <c r="S28" s="112"/>
      <c r="T28" s="112"/>
    </row>
    <row r="29" spans="1:20" ht="16.5" customHeight="1" thickTop="1" thickBot="1">
      <c r="A29" s="860"/>
      <c r="B29" s="831"/>
      <c r="C29" s="833" t="s">
        <v>100</v>
      </c>
      <c r="D29" s="173" t="s">
        <v>169</v>
      </c>
      <c r="E29" s="96" t="s">
        <v>91</v>
      </c>
      <c r="F29" s="97" t="s">
        <v>102</v>
      </c>
      <c r="G29" s="97"/>
      <c r="H29" s="102"/>
      <c r="I29" s="103" t="s">
        <v>93</v>
      </c>
      <c r="K29" s="134" t="s">
        <v>151</v>
      </c>
      <c r="L29" s="135">
        <f>N24</f>
        <v>0</v>
      </c>
      <c r="M29" s="136"/>
      <c r="N29" s="137" t="s">
        <v>44</v>
      </c>
      <c r="O29" s="136"/>
      <c r="P29" s="137"/>
      <c r="Q29" s="137"/>
      <c r="R29" s="112"/>
      <c r="S29" s="112"/>
      <c r="T29" s="112"/>
    </row>
    <row r="30" spans="1:20" ht="16.5" customHeight="1" thickTop="1" thickBot="1">
      <c r="A30" s="861"/>
      <c r="B30" s="832"/>
      <c r="C30" s="834"/>
      <c r="D30" s="176" t="s">
        <v>95</v>
      </c>
      <c r="E30" s="108"/>
      <c r="F30" s="109" t="s">
        <v>122</v>
      </c>
      <c r="G30" s="97" t="s">
        <v>125</v>
      </c>
      <c r="H30" s="98" t="str">
        <f>IFERROR(ROUNDDOWN(H29/B29,1), "")</f>
        <v/>
      </c>
      <c r="I30" s="110" t="s">
        <v>44</v>
      </c>
      <c r="K30" s="112"/>
      <c r="L30" s="112"/>
      <c r="M30" s="112"/>
      <c r="N30" s="112"/>
      <c r="O30" s="112"/>
      <c r="P30" s="112"/>
      <c r="Q30" s="112"/>
      <c r="R30" s="112"/>
      <c r="S30" s="112"/>
      <c r="T30" s="112"/>
    </row>
    <row r="31" spans="1:20" ht="16.5" customHeight="1" thickBot="1">
      <c r="A31" s="859" t="s">
        <v>152</v>
      </c>
      <c r="B31" s="818" t="s">
        <v>89</v>
      </c>
      <c r="C31" s="819"/>
      <c r="D31" s="170" t="s">
        <v>166</v>
      </c>
      <c r="E31" s="90" t="s">
        <v>91</v>
      </c>
      <c r="F31" s="91" t="s">
        <v>111</v>
      </c>
      <c r="G31" s="91"/>
      <c r="H31" s="92"/>
      <c r="I31" s="93" t="s">
        <v>93</v>
      </c>
      <c r="K31" s="76"/>
      <c r="L31" s="835" t="s">
        <v>153</v>
      </c>
      <c r="M31" s="835"/>
      <c r="N31" s="835"/>
      <c r="O31" s="835"/>
      <c r="P31" s="835"/>
      <c r="Q31" s="835"/>
      <c r="R31" s="112"/>
      <c r="S31" s="112"/>
      <c r="T31" s="112"/>
    </row>
    <row r="32" spans="1:20" ht="16.5" customHeight="1" thickTop="1" thickBot="1">
      <c r="A32" s="860"/>
      <c r="B32" s="820"/>
      <c r="C32" s="821"/>
      <c r="D32" s="175" t="s">
        <v>95</v>
      </c>
      <c r="E32" s="96"/>
      <c r="F32" s="97" t="s">
        <v>115</v>
      </c>
      <c r="G32" s="97" t="s">
        <v>127</v>
      </c>
      <c r="H32" s="98" t="str">
        <f>IFERROR(ROUNDDOWN(H31/B33,1), "")</f>
        <v/>
      </c>
      <c r="I32" s="99" t="s">
        <v>44</v>
      </c>
      <c r="K32" s="112"/>
      <c r="L32" s="835"/>
      <c r="M32" s="835"/>
      <c r="N32" s="835"/>
      <c r="O32" s="835"/>
      <c r="P32" s="835"/>
      <c r="Q32" s="835"/>
      <c r="R32" s="112"/>
      <c r="S32" s="112"/>
      <c r="T32" s="112"/>
    </row>
    <row r="33" spans="1:20" ht="16.5" customHeight="1" thickTop="1" thickBot="1">
      <c r="A33" s="860"/>
      <c r="B33" s="831"/>
      <c r="C33" s="833" t="s">
        <v>100</v>
      </c>
      <c r="D33" s="173" t="s">
        <v>169</v>
      </c>
      <c r="E33" s="96" t="s">
        <v>91</v>
      </c>
      <c r="F33" s="97" t="s">
        <v>102</v>
      </c>
      <c r="G33" s="97"/>
      <c r="H33" s="102"/>
      <c r="I33" s="103" t="s">
        <v>93</v>
      </c>
      <c r="K33" s="112"/>
      <c r="L33" s="178"/>
      <c r="M33" s="178"/>
      <c r="N33" s="178"/>
      <c r="O33" s="139"/>
      <c r="P33" s="179"/>
      <c r="Q33" s="179"/>
      <c r="R33" s="112"/>
      <c r="S33" s="112"/>
      <c r="T33" s="112"/>
    </row>
    <row r="34" spans="1:20" ht="16.5" customHeight="1" thickTop="1" thickBot="1">
      <c r="A34" s="861"/>
      <c r="B34" s="832"/>
      <c r="C34" s="834"/>
      <c r="D34" s="176" t="s">
        <v>95</v>
      </c>
      <c r="E34" s="108"/>
      <c r="F34" s="109" t="s">
        <v>122</v>
      </c>
      <c r="G34" s="97" t="s">
        <v>128</v>
      </c>
      <c r="H34" s="98" t="str">
        <f>IFERROR(ROUNDDOWN(H33/B33,1), "")</f>
        <v/>
      </c>
      <c r="I34" s="110" t="s">
        <v>44</v>
      </c>
      <c r="K34" s="112"/>
      <c r="L34" s="178"/>
      <c r="M34" s="178"/>
      <c r="N34" s="178"/>
      <c r="O34" s="139"/>
      <c r="P34" s="179"/>
      <c r="Q34" s="179"/>
      <c r="R34" s="112"/>
      <c r="S34" s="112"/>
      <c r="T34" s="112"/>
    </row>
    <row r="35" spans="1:20" ht="16.5" customHeight="1" thickBot="1">
      <c r="A35" s="859" t="s">
        <v>154</v>
      </c>
      <c r="B35" s="818" t="s">
        <v>89</v>
      </c>
      <c r="C35" s="819"/>
      <c r="D35" s="170" t="s">
        <v>166</v>
      </c>
      <c r="E35" s="90" t="s">
        <v>91</v>
      </c>
      <c r="F35" s="91" t="s">
        <v>111</v>
      </c>
      <c r="G35" s="91"/>
      <c r="H35" s="92"/>
      <c r="I35" s="93" t="s">
        <v>93</v>
      </c>
      <c r="K35" s="112"/>
      <c r="L35" s="866" t="s">
        <v>170</v>
      </c>
      <c r="M35" s="867"/>
      <c r="N35" s="867"/>
      <c r="O35" s="867"/>
      <c r="P35" s="868"/>
      <c r="Q35" s="141"/>
      <c r="R35" s="112"/>
      <c r="S35" s="112"/>
      <c r="T35" s="112"/>
    </row>
    <row r="36" spans="1:20" ht="16.5" customHeight="1" thickTop="1" thickBot="1">
      <c r="A36" s="860"/>
      <c r="B36" s="820"/>
      <c r="C36" s="821"/>
      <c r="D36" s="175" t="s">
        <v>95</v>
      </c>
      <c r="E36" s="96"/>
      <c r="F36" s="97" t="s">
        <v>115</v>
      </c>
      <c r="G36" s="97" t="s">
        <v>130</v>
      </c>
      <c r="H36" s="98" t="str">
        <f>IFERROR(ROUNDDOWN(H35/B37,1), "")</f>
        <v/>
      </c>
      <c r="I36" s="99" t="s">
        <v>44</v>
      </c>
      <c r="K36" s="112"/>
      <c r="L36" s="180"/>
      <c r="M36" s="180"/>
      <c r="N36" s="180"/>
      <c r="O36" s="180"/>
      <c r="P36" s="181"/>
      <c r="Q36" s="141"/>
      <c r="R36" s="112"/>
      <c r="S36" s="112"/>
      <c r="T36" s="112"/>
    </row>
    <row r="37" spans="1:20" ht="16.5" customHeight="1" thickTop="1" thickBot="1">
      <c r="A37" s="860"/>
      <c r="B37" s="831"/>
      <c r="C37" s="833" t="s">
        <v>100</v>
      </c>
      <c r="D37" s="173" t="s">
        <v>169</v>
      </c>
      <c r="E37" s="96" t="s">
        <v>91</v>
      </c>
      <c r="F37" s="97" t="s">
        <v>102</v>
      </c>
      <c r="G37" s="97"/>
      <c r="H37" s="102"/>
      <c r="I37" s="103" t="s">
        <v>93</v>
      </c>
      <c r="K37" s="112"/>
      <c r="L37" s="182"/>
      <c r="M37" s="182"/>
      <c r="N37" s="182"/>
      <c r="O37" s="182"/>
      <c r="P37" s="183"/>
      <c r="Q37" s="183"/>
      <c r="R37" s="112"/>
      <c r="S37" s="112"/>
      <c r="T37" s="112"/>
    </row>
    <row r="38" spans="1:20" ht="16.5" customHeight="1" thickTop="1" thickBot="1">
      <c r="A38" s="861"/>
      <c r="B38" s="832"/>
      <c r="C38" s="834"/>
      <c r="D38" s="176" t="s">
        <v>95</v>
      </c>
      <c r="E38" s="108"/>
      <c r="F38" s="109" t="s">
        <v>122</v>
      </c>
      <c r="G38" s="97" t="s">
        <v>131</v>
      </c>
      <c r="H38" s="98" t="str">
        <f>IFERROR(ROUNDDOWN(H37/B37,1), "")</f>
        <v/>
      </c>
      <c r="I38" s="110" t="s">
        <v>44</v>
      </c>
      <c r="K38" s="112"/>
      <c r="L38" s="182"/>
      <c r="M38" s="182"/>
      <c r="N38" s="182"/>
      <c r="O38" s="182"/>
      <c r="P38" s="183"/>
      <c r="Q38" s="183"/>
      <c r="R38" s="112"/>
      <c r="S38" s="112"/>
      <c r="T38" s="112"/>
    </row>
    <row r="39" spans="1:20" ht="16.5" customHeight="1" thickBot="1">
      <c r="A39" s="859" t="s">
        <v>158</v>
      </c>
      <c r="B39" s="818" t="s">
        <v>89</v>
      </c>
      <c r="C39" s="819"/>
      <c r="D39" s="170" t="s">
        <v>166</v>
      </c>
      <c r="E39" s="90" t="s">
        <v>91</v>
      </c>
      <c r="F39" s="91" t="s">
        <v>111</v>
      </c>
      <c r="G39" s="91"/>
      <c r="H39" s="92"/>
      <c r="I39" s="93" t="s">
        <v>93</v>
      </c>
      <c r="K39" s="112"/>
      <c r="L39" s="184"/>
      <c r="M39" s="184"/>
      <c r="N39" s="184"/>
      <c r="O39" s="184"/>
      <c r="P39" s="184"/>
      <c r="Q39" s="185"/>
      <c r="R39" s="112"/>
      <c r="S39" s="112"/>
      <c r="T39" s="112"/>
    </row>
    <row r="40" spans="1:20" ht="16.5" customHeight="1" thickTop="1" thickBot="1">
      <c r="A40" s="860"/>
      <c r="B40" s="820"/>
      <c r="C40" s="821"/>
      <c r="D40" s="175" t="s">
        <v>95</v>
      </c>
      <c r="E40" s="96"/>
      <c r="F40" s="97" t="s">
        <v>115</v>
      </c>
      <c r="G40" s="97" t="s">
        <v>133</v>
      </c>
      <c r="H40" s="98" t="str">
        <f>IFERROR(ROUNDDOWN(H39/B41,1), "")</f>
        <v/>
      </c>
      <c r="I40" s="99" t="s">
        <v>44</v>
      </c>
      <c r="K40" s="112"/>
      <c r="L40" s="119"/>
      <c r="M40" s="119"/>
      <c r="N40" s="112"/>
      <c r="O40" s="119"/>
      <c r="P40" s="112"/>
      <c r="Q40" s="112"/>
      <c r="R40" s="112"/>
      <c r="S40" s="112"/>
      <c r="T40" s="112"/>
    </row>
    <row r="41" spans="1:20" ht="16.5" customHeight="1" thickTop="1" thickBot="1">
      <c r="A41" s="860"/>
      <c r="B41" s="831"/>
      <c r="C41" s="833" t="s">
        <v>100</v>
      </c>
      <c r="D41" s="173" t="s">
        <v>169</v>
      </c>
      <c r="E41" s="96" t="s">
        <v>91</v>
      </c>
      <c r="F41" s="97" t="s">
        <v>102</v>
      </c>
      <c r="G41" s="97"/>
      <c r="H41" s="102"/>
      <c r="I41" s="103" t="s">
        <v>93</v>
      </c>
      <c r="K41" s="112"/>
      <c r="L41" s="119"/>
      <c r="M41" s="119"/>
      <c r="N41" s="112"/>
      <c r="O41" s="119"/>
      <c r="P41" s="112"/>
      <c r="Q41" s="112"/>
      <c r="R41" s="112"/>
      <c r="S41" s="112"/>
      <c r="T41" s="112"/>
    </row>
    <row r="42" spans="1:20" ht="16.5" customHeight="1" thickTop="1" thickBot="1">
      <c r="A42" s="861"/>
      <c r="B42" s="832"/>
      <c r="C42" s="834"/>
      <c r="D42" s="176" t="s">
        <v>95</v>
      </c>
      <c r="E42" s="108"/>
      <c r="F42" s="109" t="s">
        <v>122</v>
      </c>
      <c r="G42" s="97" t="s">
        <v>134</v>
      </c>
      <c r="H42" s="98" t="str">
        <f>IFERROR(ROUNDDOWN(H41/B41,1), "")</f>
        <v/>
      </c>
      <c r="I42" s="110" t="s">
        <v>44</v>
      </c>
      <c r="K42" s="112"/>
      <c r="L42" s="119"/>
      <c r="M42" s="119"/>
      <c r="N42" s="112"/>
      <c r="O42" s="119"/>
      <c r="P42" s="112"/>
      <c r="Q42" s="112"/>
      <c r="R42" s="112"/>
      <c r="S42" s="112"/>
      <c r="T42" s="112"/>
    </row>
    <row r="43" spans="1:20" ht="16.5" customHeight="1" thickBot="1">
      <c r="A43" s="859" t="s">
        <v>162</v>
      </c>
      <c r="B43" s="818" t="s">
        <v>89</v>
      </c>
      <c r="C43" s="819"/>
      <c r="D43" s="170" t="s">
        <v>166</v>
      </c>
      <c r="E43" s="90" t="s">
        <v>91</v>
      </c>
      <c r="F43" s="91" t="s">
        <v>111</v>
      </c>
      <c r="G43" s="91"/>
      <c r="H43" s="92"/>
      <c r="I43" s="93" t="s">
        <v>93</v>
      </c>
      <c r="K43" s="112"/>
      <c r="L43" s="119"/>
      <c r="M43" s="119"/>
      <c r="N43" s="112"/>
      <c r="O43" s="119"/>
      <c r="P43" s="112"/>
      <c r="Q43" s="112"/>
      <c r="R43" s="112"/>
      <c r="S43" s="112"/>
      <c r="T43" s="112"/>
    </row>
    <row r="44" spans="1:20" ht="16.5" customHeight="1" thickTop="1" thickBot="1">
      <c r="A44" s="860"/>
      <c r="B44" s="820"/>
      <c r="C44" s="821"/>
      <c r="D44" s="175" t="s">
        <v>95</v>
      </c>
      <c r="E44" s="96"/>
      <c r="F44" s="97" t="s">
        <v>115</v>
      </c>
      <c r="G44" s="97" t="s">
        <v>136</v>
      </c>
      <c r="H44" s="98" t="str">
        <f>IFERROR(ROUNDDOWN(H43/B45,1), "")</f>
        <v/>
      </c>
      <c r="I44" s="99" t="s">
        <v>44</v>
      </c>
      <c r="K44" s="112"/>
      <c r="L44" s="119"/>
      <c r="M44" s="119"/>
      <c r="N44" s="112"/>
      <c r="O44" s="119"/>
      <c r="P44" s="112"/>
      <c r="Q44" s="112"/>
      <c r="R44" s="112"/>
      <c r="S44" s="112"/>
      <c r="T44" s="112"/>
    </row>
    <row r="45" spans="1:20" ht="16.5" customHeight="1" thickTop="1" thickBot="1">
      <c r="A45" s="860"/>
      <c r="B45" s="831"/>
      <c r="C45" s="833" t="s">
        <v>100</v>
      </c>
      <c r="D45" s="173" t="s">
        <v>169</v>
      </c>
      <c r="E45" s="96" t="s">
        <v>91</v>
      </c>
      <c r="F45" s="97" t="s">
        <v>102</v>
      </c>
      <c r="G45" s="97"/>
      <c r="H45" s="102"/>
      <c r="I45" s="103" t="s">
        <v>93</v>
      </c>
      <c r="K45" s="112"/>
      <c r="L45" s="119"/>
      <c r="M45" s="119"/>
      <c r="N45" s="112"/>
      <c r="O45" s="119"/>
      <c r="P45" s="112"/>
      <c r="Q45" s="112"/>
      <c r="R45" s="112"/>
      <c r="S45" s="112"/>
      <c r="T45" s="112"/>
    </row>
    <row r="46" spans="1:20" ht="16.5" customHeight="1" thickTop="1" thickBot="1">
      <c r="A46" s="861"/>
      <c r="B46" s="832"/>
      <c r="C46" s="834"/>
      <c r="D46" s="176" t="s">
        <v>95</v>
      </c>
      <c r="E46" s="108"/>
      <c r="F46" s="109" t="s">
        <v>122</v>
      </c>
      <c r="G46" s="97" t="s">
        <v>137</v>
      </c>
      <c r="H46" s="98" t="str">
        <f>IFERROR(ROUNDDOWN(H45/B45,1), "")</f>
        <v/>
      </c>
      <c r="I46" s="110" t="s">
        <v>44</v>
      </c>
      <c r="K46" s="112"/>
      <c r="L46" s="119"/>
      <c r="M46" s="119"/>
      <c r="N46" s="112"/>
      <c r="O46" s="119"/>
      <c r="P46" s="112"/>
      <c r="Q46" s="112"/>
      <c r="R46" s="112"/>
      <c r="S46" s="112"/>
      <c r="T46" s="112"/>
    </row>
    <row r="47" spans="1:20" ht="16.5" customHeight="1" thickBot="1">
      <c r="A47" s="859" t="s">
        <v>163</v>
      </c>
      <c r="B47" s="818" t="s">
        <v>89</v>
      </c>
      <c r="C47" s="819"/>
      <c r="D47" s="170" t="s">
        <v>166</v>
      </c>
      <c r="E47" s="90" t="s">
        <v>91</v>
      </c>
      <c r="F47" s="91" t="s">
        <v>111</v>
      </c>
      <c r="G47" s="91"/>
      <c r="H47" s="92"/>
      <c r="I47" s="93" t="s">
        <v>93</v>
      </c>
      <c r="K47" s="112"/>
      <c r="L47" s="119"/>
      <c r="M47" s="119"/>
      <c r="N47" s="112"/>
      <c r="O47" s="119"/>
      <c r="P47" s="112"/>
      <c r="Q47" s="112"/>
      <c r="R47" s="112"/>
      <c r="S47" s="112"/>
      <c r="T47" s="112"/>
    </row>
    <row r="48" spans="1:20" ht="16.5" customHeight="1" thickTop="1" thickBot="1">
      <c r="A48" s="860"/>
      <c r="B48" s="820"/>
      <c r="C48" s="821"/>
      <c r="D48" s="175" t="s">
        <v>95</v>
      </c>
      <c r="E48" s="96"/>
      <c r="F48" s="97" t="s">
        <v>115</v>
      </c>
      <c r="G48" s="97" t="s">
        <v>140</v>
      </c>
      <c r="H48" s="98" t="str">
        <f>IFERROR(ROUNDDOWN(H47/B49,1), "")</f>
        <v/>
      </c>
      <c r="I48" s="99" t="s">
        <v>44</v>
      </c>
      <c r="K48" s="112"/>
      <c r="L48" s="119"/>
      <c r="M48" s="119"/>
      <c r="N48" s="112"/>
      <c r="O48" s="119"/>
      <c r="P48" s="112"/>
      <c r="Q48" s="112"/>
      <c r="R48" s="112"/>
      <c r="S48" s="112"/>
      <c r="T48" s="112"/>
    </row>
    <row r="49" spans="1:21" ht="16.5" customHeight="1" thickTop="1" thickBot="1">
      <c r="A49" s="860"/>
      <c r="B49" s="831"/>
      <c r="C49" s="833" t="s">
        <v>100</v>
      </c>
      <c r="D49" s="173" t="s">
        <v>169</v>
      </c>
      <c r="E49" s="96" t="s">
        <v>91</v>
      </c>
      <c r="F49" s="97" t="s">
        <v>102</v>
      </c>
      <c r="G49" s="97"/>
      <c r="H49" s="102"/>
      <c r="I49" s="103" t="s">
        <v>93</v>
      </c>
      <c r="K49" s="112"/>
      <c r="L49" s="119"/>
      <c r="M49" s="119"/>
      <c r="N49" s="112"/>
      <c r="O49" s="119"/>
      <c r="P49" s="112"/>
      <c r="Q49" s="112"/>
      <c r="R49" s="112"/>
      <c r="S49" s="112"/>
      <c r="T49" s="112"/>
    </row>
    <row r="50" spans="1:21" ht="16.5" customHeight="1" thickTop="1" thickBot="1">
      <c r="A50" s="861"/>
      <c r="B50" s="832"/>
      <c r="C50" s="834"/>
      <c r="D50" s="176" t="s">
        <v>95</v>
      </c>
      <c r="E50" s="108"/>
      <c r="F50" s="109" t="s">
        <v>122</v>
      </c>
      <c r="G50" s="144" t="s">
        <v>141</v>
      </c>
      <c r="H50" s="98" t="str">
        <f>IFERROR(ROUNDDOWN(H49/B49,1), "")</f>
        <v/>
      </c>
      <c r="I50" s="110" t="s">
        <v>44</v>
      </c>
      <c r="K50" s="112"/>
      <c r="L50" s="119"/>
      <c r="M50" s="119"/>
      <c r="N50" s="112"/>
      <c r="O50" s="119"/>
      <c r="P50" s="112"/>
      <c r="Q50" s="112"/>
      <c r="R50" s="112"/>
      <c r="S50" s="112"/>
      <c r="T50" s="112"/>
    </row>
    <row r="51" spans="1:21" s="150" customFormat="1" ht="6.75" customHeight="1">
      <c r="A51" s="145"/>
      <c r="B51" s="145"/>
      <c r="C51" s="145"/>
      <c r="D51" s="146"/>
      <c r="E51" s="96"/>
      <c r="F51" s="147"/>
      <c r="G51" s="147"/>
      <c r="H51" s="148" t="s">
        <v>171</v>
      </c>
      <c r="I51" s="149"/>
      <c r="K51" s="112"/>
      <c r="L51" s="119"/>
      <c r="M51" s="119"/>
      <c r="N51" s="112"/>
      <c r="O51" s="119"/>
      <c r="P51" s="112"/>
      <c r="Q51" s="112"/>
      <c r="R51" s="112"/>
      <c r="S51" s="112"/>
      <c r="T51" s="112"/>
      <c r="U51" s="146"/>
    </row>
    <row r="53" spans="1:21">
      <c r="H53" s="153" t="s">
        <v>171</v>
      </c>
    </row>
    <row r="55" spans="1:21">
      <c r="H55" s="153" t="s">
        <v>171</v>
      </c>
    </row>
    <row r="57" spans="1:21">
      <c r="H57" s="153" t="s">
        <v>171</v>
      </c>
    </row>
    <row r="59" spans="1:21">
      <c r="H59" s="153" t="s">
        <v>171</v>
      </c>
    </row>
    <row r="61" spans="1:21">
      <c r="H61" s="153" t="s">
        <v>171</v>
      </c>
    </row>
    <row r="63" spans="1:21">
      <c r="H63" s="153" t="s">
        <v>171</v>
      </c>
    </row>
    <row r="65" spans="8:8">
      <c r="H65" s="153" t="s">
        <v>171</v>
      </c>
    </row>
    <row r="67" spans="8:8">
      <c r="H67" s="153" t="s">
        <v>171</v>
      </c>
    </row>
    <row r="69" spans="8:8">
      <c r="H69" s="153" t="s">
        <v>171</v>
      </c>
    </row>
    <row r="71" spans="8:8">
      <c r="H71" s="153" t="s">
        <v>171</v>
      </c>
    </row>
  </sheetData>
  <mergeCells count="54">
    <mergeCell ref="A47:A50"/>
    <mergeCell ref="B47:C48"/>
    <mergeCell ref="B49:B50"/>
    <mergeCell ref="C49:C50"/>
    <mergeCell ref="A39:A42"/>
    <mergeCell ref="B39:C40"/>
    <mergeCell ref="B41:B42"/>
    <mergeCell ref="C41:C42"/>
    <mergeCell ref="A43:A46"/>
    <mergeCell ref="B43:C44"/>
    <mergeCell ref="B45:B46"/>
    <mergeCell ref="C45:C46"/>
    <mergeCell ref="L35:P35"/>
    <mergeCell ref="B37:B38"/>
    <mergeCell ref="C37:C38"/>
    <mergeCell ref="A31:A34"/>
    <mergeCell ref="B31:C32"/>
    <mergeCell ref="L31:Q32"/>
    <mergeCell ref="B33:B34"/>
    <mergeCell ref="C33:C34"/>
    <mergeCell ref="A27:A30"/>
    <mergeCell ref="B27:C28"/>
    <mergeCell ref="B29:B30"/>
    <mergeCell ref="C29:C30"/>
    <mergeCell ref="A35:A38"/>
    <mergeCell ref="B35:C36"/>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7"/>
  <pageMargins left="0.41" right="0.25" top="0.45" bottom="0.39" header="0.24" footer="0.3"/>
  <pageSetup paperSize="9" scale="6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K152"/>
  <sheetViews>
    <sheetView view="pageBreakPreview" zoomScaleNormal="100" zoomScaleSheetLayoutView="100" workbookViewId="0">
      <selection sqref="A1:AG1"/>
    </sheetView>
  </sheetViews>
  <sheetFormatPr defaultColWidth="9" defaultRowHeight="18.600000000000001"/>
  <cols>
    <col min="1" max="20" width="3.69921875" style="216" customWidth="1"/>
    <col min="21" max="21" width="3.69921875" style="217" customWidth="1"/>
    <col min="22" max="34" width="3.69921875" style="216" customWidth="1"/>
    <col min="35" max="35" width="41.69921875" style="216" bestFit="1" customWidth="1"/>
    <col min="36" max="36" width="13.19921875" style="216" customWidth="1"/>
    <col min="37" max="37" width="14.69921875" style="216" customWidth="1"/>
    <col min="38" max="16384" width="9" style="216"/>
  </cols>
  <sheetData>
    <row r="1" spans="1:37" ht="22.8">
      <c r="A1" s="935" t="s">
        <v>365</v>
      </c>
      <c r="B1" s="935"/>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row>
    <row r="2" spans="1:37" ht="22.05" customHeight="1">
      <c r="AI2" s="216" t="s">
        <v>261</v>
      </c>
      <c r="AJ2" s="218" t="str">
        <f>IF(G11="","",VLOOKUP(G11,AI3:AJ7,2,FALSE))</f>
        <v/>
      </c>
    </row>
    <row r="3" spans="1:37" ht="26.25" customHeight="1">
      <c r="B3" s="936" t="s">
        <v>364</v>
      </c>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8"/>
      <c r="AI3" s="216" t="s">
        <v>262</v>
      </c>
      <c r="AJ3" s="219">
        <v>1</v>
      </c>
    </row>
    <row r="4" spans="1:37" ht="26.25" customHeight="1">
      <c r="B4" s="939"/>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1"/>
      <c r="AI4" s="216" t="s">
        <v>209</v>
      </c>
      <c r="AJ4" s="219">
        <v>2</v>
      </c>
    </row>
    <row r="5" spans="1:37" ht="26.25" customHeight="1">
      <c r="B5" s="942"/>
      <c r="C5" s="940"/>
      <c r="D5" s="940"/>
      <c r="E5" s="940"/>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c r="AF5" s="941"/>
      <c r="AI5" s="216" t="s">
        <v>263</v>
      </c>
      <c r="AJ5" s="219">
        <v>3</v>
      </c>
    </row>
    <row r="6" spans="1:37" ht="34.950000000000003" customHeight="1">
      <c r="B6" s="943"/>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5"/>
      <c r="AI6" s="216" t="s">
        <v>264</v>
      </c>
      <c r="AJ6" s="219">
        <v>4</v>
      </c>
    </row>
    <row r="7" spans="1:37" ht="22.05" customHeight="1">
      <c r="AI7" s="216" t="s">
        <v>265</v>
      </c>
      <c r="AJ7" s="219">
        <v>5</v>
      </c>
    </row>
    <row r="8" spans="1:37" ht="22.05" customHeight="1">
      <c r="B8" s="220" t="s">
        <v>266</v>
      </c>
      <c r="U8" s="216"/>
      <c r="AI8" s="221" t="s">
        <v>267</v>
      </c>
      <c r="AJ8" s="222" t="str">
        <f>IF(AND(COUNTIF(V11,"*")=1,OR(AJ2=1,AJ2=2,)),VLOOKUP(V11,AI9:AJ11,2,FALSE),"")</f>
        <v/>
      </c>
    </row>
    <row r="9" spans="1:37" ht="22.05" customHeight="1">
      <c r="B9" s="886" t="s">
        <v>268</v>
      </c>
      <c r="C9" s="886"/>
      <c r="D9" s="886"/>
      <c r="E9" s="886"/>
      <c r="F9" s="886"/>
      <c r="G9" s="875"/>
      <c r="H9" s="875"/>
      <c r="I9" s="875"/>
      <c r="J9" s="875"/>
      <c r="K9" s="886" t="s">
        <v>269</v>
      </c>
      <c r="L9" s="886"/>
      <c r="M9" s="886"/>
      <c r="N9" s="886"/>
      <c r="O9" s="946"/>
      <c r="P9" s="946"/>
      <c r="Q9" s="946"/>
      <c r="R9" s="946"/>
      <c r="S9" s="946"/>
      <c r="T9" s="946"/>
      <c r="U9" s="946"/>
      <c r="V9" s="946"/>
      <c r="W9" s="946"/>
      <c r="X9" s="946"/>
      <c r="Y9" s="947"/>
      <c r="Z9" s="947"/>
      <c r="AA9" s="947"/>
      <c r="AB9" s="947"/>
      <c r="AI9" s="221" t="s">
        <v>270</v>
      </c>
      <c r="AJ9" s="219">
        <v>6</v>
      </c>
    </row>
    <row r="10" spans="1:37" ht="22.05" customHeight="1">
      <c r="B10" s="929" t="s">
        <v>271</v>
      </c>
      <c r="C10" s="930"/>
      <c r="D10" s="930"/>
      <c r="E10" s="930"/>
      <c r="F10" s="932"/>
      <c r="G10" s="933"/>
      <c r="H10" s="931"/>
      <c r="I10" s="931"/>
      <c r="J10" s="934"/>
      <c r="K10" s="929" t="s">
        <v>272</v>
      </c>
      <c r="L10" s="930"/>
      <c r="M10" s="930"/>
      <c r="N10" s="932"/>
      <c r="O10" s="933"/>
      <c r="P10" s="931"/>
      <c r="Q10" s="931"/>
      <c r="R10" s="931"/>
      <c r="S10" s="931"/>
      <c r="T10" s="934"/>
      <c r="U10" s="925" t="s">
        <v>273</v>
      </c>
      <c r="V10" s="926"/>
      <c r="W10" s="926"/>
      <c r="X10" s="927"/>
      <c r="Y10" s="933"/>
      <c r="Z10" s="931"/>
      <c r="AA10" s="931"/>
      <c r="AB10" s="931"/>
      <c r="AC10" s="931"/>
      <c r="AD10" s="931"/>
      <c r="AE10" s="931"/>
      <c r="AF10" s="934"/>
      <c r="AI10" s="221" t="s">
        <v>274</v>
      </c>
      <c r="AJ10" s="219">
        <v>7</v>
      </c>
    </row>
    <row r="11" spans="1:37" ht="22.05" customHeight="1">
      <c r="B11" s="886" t="s">
        <v>275</v>
      </c>
      <c r="C11" s="886"/>
      <c r="D11" s="886"/>
      <c r="E11" s="886"/>
      <c r="F11" s="886"/>
      <c r="G11" s="922"/>
      <c r="H11" s="923"/>
      <c r="I11" s="923"/>
      <c r="J11" s="923"/>
      <c r="K11" s="923"/>
      <c r="L11" s="923"/>
      <c r="M11" s="923"/>
      <c r="N11" s="923"/>
      <c r="O11" s="923"/>
      <c r="P11" s="923"/>
      <c r="Q11" s="924"/>
      <c r="R11" s="925" t="s">
        <v>276</v>
      </c>
      <c r="S11" s="926"/>
      <c r="T11" s="926"/>
      <c r="U11" s="927"/>
      <c r="V11" s="922"/>
      <c r="W11" s="923"/>
      <c r="X11" s="923"/>
      <c r="Y11" s="923"/>
      <c r="Z11" s="923"/>
      <c r="AA11" s="923"/>
      <c r="AB11" s="924"/>
      <c r="AI11" s="221" t="s">
        <v>277</v>
      </c>
      <c r="AJ11" s="219">
        <v>8</v>
      </c>
    </row>
    <row r="12" spans="1:37" ht="17.25" customHeight="1">
      <c r="B12" s="928" t="s">
        <v>278</v>
      </c>
      <c r="C12" s="928"/>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217"/>
      <c r="AJ12" s="219"/>
    </row>
    <row r="13" spans="1:37" ht="17.25" customHeight="1">
      <c r="B13" s="928"/>
      <c r="C13" s="928"/>
      <c r="D13" s="928"/>
      <c r="E13" s="928"/>
      <c r="F13" s="928"/>
      <c r="G13" s="928"/>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217"/>
      <c r="AI13" s="221"/>
    </row>
    <row r="14" spans="1:37" ht="18" customHeight="1">
      <c r="U14" s="216"/>
      <c r="AI14" s="221"/>
    </row>
    <row r="15" spans="1:37" ht="22.05" customHeight="1">
      <c r="B15" s="220" t="s">
        <v>279</v>
      </c>
      <c r="U15" s="216"/>
      <c r="AI15" s="221" t="s">
        <v>280</v>
      </c>
    </row>
    <row r="16" spans="1:37" ht="22.05" customHeight="1">
      <c r="B16" s="871" t="s">
        <v>281</v>
      </c>
      <c r="C16" s="872"/>
      <c r="D16" s="872"/>
      <c r="E16" s="872"/>
      <c r="F16" s="872"/>
      <c r="G16" s="872"/>
      <c r="H16" s="872"/>
      <c r="I16" s="872"/>
      <c r="J16" s="872"/>
      <c r="K16" s="873"/>
      <c r="L16" s="929" t="s">
        <v>282</v>
      </c>
      <c r="M16" s="930"/>
      <c r="N16" s="931"/>
      <c r="O16" s="931"/>
      <c r="P16" s="223" t="s">
        <v>200</v>
      </c>
      <c r="Q16" s="931"/>
      <c r="R16" s="931"/>
      <c r="S16" s="224" t="s">
        <v>283</v>
      </c>
      <c r="T16"/>
      <c r="U16"/>
      <c r="AD16"/>
      <c r="AE16"/>
      <c r="AI16" s="225" t="str">
        <f>L16&amp;N16&amp;P16&amp;Q16&amp;S16&amp;"１日"</f>
        <v>令和年月１日</v>
      </c>
      <c r="AJ16" s="226"/>
      <c r="AK16" s="226"/>
    </row>
    <row r="17" spans="2:37" ht="22.05" customHeight="1">
      <c r="B17" s="871" t="s">
        <v>284</v>
      </c>
      <c r="C17" s="872"/>
      <c r="D17" s="872"/>
      <c r="E17" s="872"/>
      <c r="F17" s="872"/>
      <c r="G17" s="872"/>
      <c r="H17" s="872"/>
      <c r="I17" s="872"/>
      <c r="J17" s="872"/>
      <c r="K17" s="872"/>
      <c r="L17" s="872"/>
      <c r="M17" s="872"/>
      <c r="N17" s="872"/>
      <c r="O17" s="873"/>
      <c r="P17" s="912"/>
      <c r="Q17" s="913"/>
      <c r="R17" s="913"/>
      <c r="S17" s="227" t="s">
        <v>285</v>
      </c>
      <c r="AI17" s="221" t="s">
        <v>286</v>
      </c>
      <c r="AJ17" s="228" t="s">
        <v>287</v>
      </c>
    </row>
    <row r="18" spans="2:37" ht="22.05" customHeight="1">
      <c r="B18" s="914" t="s">
        <v>288</v>
      </c>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5"/>
      <c r="AA18" s="916"/>
      <c r="AB18" s="916"/>
      <c r="AC18" s="229" t="s">
        <v>285</v>
      </c>
      <c r="AI18" s="230" t="e">
        <f>(Z18-P17)/Z18</f>
        <v>#DIV/0!</v>
      </c>
      <c r="AJ18" s="231" t="e">
        <f>AI18</f>
        <v>#DIV/0!</v>
      </c>
    </row>
    <row r="19" spans="2:37" ht="22.05" customHeight="1">
      <c r="B19" s="917" t="s">
        <v>289</v>
      </c>
      <c r="C19" s="918"/>
      <c r="D19" s="918"/>
      <c r="E19" s="918"/>
      <c r="F19" s="918"/>
      <c r="G19" s="918"/>
      <c r="H19" s="919" t="str">
        <f>IF(P17="","",IF(AND(H20="否",ROUND(AI18,4)&gt;=0.05),"可","否"))</f>
        <v/>
      </c>
      <c r="I19" s="920"/>
      <c r="J19" s="921"/>
      <c r="N19" s="232"/>
      <c r="O19" s="232"/>
      <c r="P19" s="232"/>
      <c r="Q19" s="232"/>
      <c r="R19" s="232"/>
      <c r="S19" s="232"/>
      <c r="T19" s="232"/>
      <c r="U19" s="232"/>
      <c r="V19" s="232"/>
      <c r="W19" s="232"/>
      <c r="X19" s="232"/>
      <c r="Y19" s="232"/>
      <c r="Z19" s="232"/>
      <c r="AA19" s="232"/>
      <c r="AB19" s="232"/>
      <c r="AC19" s="232"/>
      <c r="AD19" s="232"/>
      <c r="AE19" s="232"/>
      <c r="AF19" s="232"/>
      <c r="AI19" s="233" t="s">
        <v>290</v>
      </c>
      <c r="AJ19" s="234" t="s">
        <v>291</v>
      </c>
    </row>
    <row r="20" spans="2:37" ht="22.05" customHeight="1">
      <c r="B20" s="871" t="s">
        <v>292</v>
      </c>
      <c r="C20" s="872"/>
      <c r="D20" s="872"/>
      <c r="E20" s="872"/>
      <c r="F20" s="872"/>
      <c r="G20" s="872"/>
      <c r="H20" s="909" t="str">
        <f>IF(N16="","",IF(AND(AI20="可",AJ20="可"),"可","否"))</f>
        <v/>
      </c>
      <c r="I20" s="910"/>
      <c r="J20" s="911"/>
      <c r="N20" s="232"/>
      <c r="O20" s="232"/>
      <c r="P20" s="232"/>
      <c r="Q20" s="232"/>
      <c r="R20" s="232"/>
      <c r="S20" s="232"/>
      <c r="T20" s="232"/>
      <c r="U20" s="232"/>
      <c r="V20" s="232"/>
      <c r="W20" s="232"/>
      <c r="X20" s="232"/>
      <c r="Y20" s="232"/>
      <c r="Z20" s="232"/>
      <c r="AE20" s="232"/>
      <c r="AF20" s="232"/>
      <c r="AI20" s="233" t="str">
        <f>IF(P17="","",IF(OR(AND(AJ8=7,P17&lt;=750),(AND(AJ8=8,P17&lt;=900))),"可","否"))</f>
        <v/>
      </c>
      <c r="AJ20" s="235" t="str">
        <f>IF(AND(N16=3,OR(Q16=2,Q16=3)),"否","可")</f>
        <v>可</v>
      </c>
      <c r="AK20"/>
    </row>
    <row r="21" spans="2:37" ht="20.25" customHeight="1">
      <c r="B21" s="869" t="s">
        <v>293</v>
      </c>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row>
    <row r="22" spans="2:37" ht="20.25" customHeight="1">
      <c r="B22" s="869"/>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row>
    <row r="23" spans="2:37" ht="20.25" customHeight="1">
      <c r="B23" s="869"/>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row>
    <row r="24" spans="2:37" ht="20.25" customHeight="1">
      <c r="B24" s="869"/>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row>
    <row r="25" spans="2:37" ht="20.25" customHeight="1">
      <c r="B25" s="869"/>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row>
    <row r="26" spans="2:37" ht="20.25" customHeight="1">
      <c r="B26" s="869"/>
      <c r="C26" s="870"/>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870"/>
      <c r="AE26" s="870"/>
      <c r="AF26" s="870"/>
    </row>
    <row r="27" spans="2:37" ht="20.25" customHeight="1">
      <c r="B27" s="869"/>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row>
    <row r="28" spans="2:37" ht="20.25" customHeight="1">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row>
    <row r="29" spans="2:37" ht="18" customHeight="1">
      <c r="N29" s="217"/>
      <c r="O29" s="217"/>
      <c r="P29" s="217"/>
      <c r="Q29" s="217"/>
      <c r="R29" s="217"/>
      <c r="S29" s="217"/>
      <c r="U29" s="216"/>
    </row>
    <row r="30" spans="2:37" ht="22.05" customHeight="1">
      <c r="B30" s="891" t="s">
        <v>294</v>
      </c>
      <c r="C30" s="892"/>
      <c r="D30" s="892"/>
      <c r="E30" s="892"/>
      <c r="F30" s="892"/>
      <c r="G30" s="892"/>
      <c r="H30" s="892"/>
      <c r="I30" s="893"/>
      <c r="K30" s="236" t="s">
        <v>295</v>
      </c>
      <c r="N30" s="217"/>
      <c r="O30" s="217"/>
      <c r="P30" s="217"/>
      <c r="Q30" s="217"/>
      <c r="R30" s="217"/>
      <c r="S30" s="217"/>
      <c r="U30" s="216"/>
    </row>
    <row r="31" spans="2:37" ht="22.05" customHeight="1">
      <c r="B31" s="220" t="s">
        <v>296</v>
      </c>
    </row>
    <row r="32" spans="2:37" ht="22.05" customHeight="1">
      <c r="B32" s="886"/>
      <c r="C32" s="886"/>
      <c r="D32" s="886"/>
      <c r="E32" s="886"/>
      <c r="F32" s="886"/>
      <c r="G32" s="886"/>
      <c r="H32" s="886"/>
      <c r="I32" s="886"/>
      <c r="J32" s="886"/>
      <c r="K32" s="886"/>
      <c r="L32" s="886" t="s">
        <v>297</v>
      </c>
      <c r="M32" s="886"/>
      <c r="N32" s="886"/>
      <c r="O32" s="886"/>
      <c r="P32" s="886"/>
      <c r="Q32" s="887" t="s">
        <v>298</v>
      </c>
      <c r="R32" s="887"/>
      <c r="S32" s="887"/>
      <c r="T32" s="887"/>
      <c r="U32" s="886" t="s">
        <v>299</v>
      </c>
      <c r="V32" s="886"/>
      <c r="W32" s="886"/>
      <c r="X32" s="886"/>
      <c r="Y32" s="879"/>
      <c r="Z32" s="880"/>
      <c r="AA32" s="888" t="s">
        <v>300</v>
      </c>
      <c r="AB32" s="886"/>
      <c r="AC32" s="886"/>
      <c r="AD32" s="886"/>
      <c r="AH32"/>
      <c r="AI32"/>
      <c r="AJ32"/>
      <c r="AK32"/>
    </row>
    <row r="33" spans="2:37" ht="22.05" customHeight="1">
      <c r="B33" s="886"/>
      <c r="C33" s="886"/>
      <c r="D33" s="886"/>
      <c r="E33" s="886"/>
      <c r="F33" s="886"/>
      <c r="G33" s="886"/>
      <c r="H33" s="886"/>
      <c r="I33" s="886"/>
      <c r="J33" s="886"/>
      <c r="K33" s="886"/>
      <c r="L33" s="886"/>
      <c r="M33" s="886"/>
      <c r="N33" s="886"/>
      <c r="O33" s="886"/>
      <c r="P33" s="886"/>
      <c r="Q33" s="887"/>
      <c r="R33" s="887"/>
      <c r="S33" s="887"/>
      <c r="T33" s="887"/>
      <c r="U33" s="886"/>
      <c r="V33" s="886"/>
      <c r="W33" s="886"/>
      <c r="X33" s="886"/>
      <c r="Y33" s="879"/>
      <c r="Z33" s="880"/>
      <c r="AA33" s="886"/>
      <c r="AB33" s="886"/>
      <c r="AC33" s="886"/>
      <c r="AD33" s="886"/>
      <c r="AH33"/>
      <c r="AI33"/>
      <c r="AJ33"/>
      <c r="AK33"/>
    </row>
    <row r="34" spans="2:37" ht="22.05" customHeight="1">
      <c r="B34" s="871" t="s">
        <v>281</v>
      </c>
      <c r="C34" s="872"/>
      <c r="D34" s="872"/>
      <c r="E34" s="872"/>
      <c r="F34" s="872"/>
      <c r="G34" s="872"/>
      <c r="H34" s="872"/>
      <c r="I34" s="872"/>
      <c r="J34" s="872"/>
      <c r="K34" s="873"/>
      <c r="L34" s="874" t="str">
        <f>IF(N16="","",EOMONTH(AI16,0))</f>
        <v/>
      </c>
      <c r="M34" s="874"/>
      <c r="N34" s="874"/>
      <c r="O34" s="874"/>
      <c r="P34" s="874"/>
      <c r="Q34" s="889" t="str">
        <f>IF($P$17=0,"",$P$17)</f>
        <v/>
      </c>
      <c r="R34" s="890"/>
      <c r="S34" s="890"/>
      <c r="T34" s="890"/>
      <c r="U34" s="907" t="str">
        <f>IF(Q34="","",ROUND(($Z$18-Q34)/$Z$18,4))</f>
        <v/>
      </c>
      <c r="V34" s="908"/>
      <c r="W34" s="908"/>
      <c r="X34" s="908"/>
      <c r="Y34" s="879"/>
      <c r="Z34" s="880"/>
      <c r="AA34" s="883"/>
      <c r="AB34" s="884"/>
      <c r="AC34" s="884"/>
      <c r="AD34" s="885"/>
      <c r="AH34"/>
      <c r="AI34"/>
      <c r="AJ34"/>
      <c r="AK34"/>
    </row>
    <row r="35" spans="2:37" ht="22.05" customHeight="1">
      <c r="B35" s="871" t="s">
        <v>301</v>
      </c>
      <c r="C35" s="872"/>
      <c r="D35" s="872"/>
      <c r="E35" s="872"/>
      <c r="F35" s="872"/>
      <c r="G35" s="872"/>
      <c r="H35" s="872"/>
      <c r="I35" s="872"/>
      <c r="J35" s="872"/>
      <c r="K35" s="873"/>
      <c r="L35" s="874" t="str">
        <f t="shared" ref="L35:L41" si="0">IF($N$16="","",EOMONTH(L34,1))</f>
        <v/>
      </c>
      <c r="M35" s="874"/>
      <c r="N35" s="874"/>
      <c r="O35" s="874"/>
      <c r="P35" s="874"/>
      <c r="Q35" s="877"/>
      <c r="R35" s="878"/>
      <c r="S35" s="878"/>
      <c r="T35" s="878"/>
      <c r="U35" s="907" t="str">
        <f t="shared" ref="U35:U39" si="1">IF(Q35="","",ROUND(($Z$18-Q35)/$Z$18,4))</f>
        <v/>
      </c>
      <c r="V35" s="908"/>
      <c r="W35" s="908"/>
      <c r="X35" s="908"/>
      <c r="Y35" s="879"/>
      <c r="Z35" s="880"/>
      <c r="AA35" s="883"/>
      <c r="AB35" s="884"/>
      <c r="AC35" s="884"/>
      <c r="AD35" s="885"/>
      <c r="AH35"/>
      <c r="AI35"/>
      <c r="AJ35"/>
      <c r="AK35"/>
    </row>
    <row r="36" spans="2:37" ht="22.05" customHeight="1">
      <c r="B36" s="871" t="s">
        <v>302</v>
      </c>
      <c r="C36" s="872"/>
      <c r="D36" s="872"/>
      <c r="E36" s="872"/>
      <c r="F36" s="872"/>
      <c r="G36" s="872"/>
      <c r="H36" s="872"/>
      <c r="I36" s="872"/>
      <c r="J36" s="872"/>
      <c r="K36" s="873"/>
      <c r="L36" s="874" t="str">
        <f t="shared" si="0"/>
        <v/>
      </c>
      <c r="M36" s="874"/>
      <c r="N36" s="874"/>
      <c r="O36" s="874"/>
      <c r="P36" s="874"/>
      <c r="Q36" s="877"/>
      <c r="R36" s="878"/>
      <c r="S36" s="878"/>
      <c r="T36" s="878"/>
      <c r="U36" s="907" t="str">
        <f t="shared" si="1"/>
        <v/>
      </c>
      <c r="V36" s="908"/>
      <c r="W36" s="908"/>
      <c r="X36" s="908"/>
      <c r="Y36" s="879"/>
      <c r="Z36" s="880"/>
      <c r="AA36" s="876" t="str">
        <f>IF(U34="","",IF(AND($H$19="可",U34&gt;=0.05),"可","否"))</f>
        <v/>
      </c>
      <c r="AB36" s="876"/>
      <c r="AC36" s="876"/>
      <c r="AD36" s="876"/>
      <c r="AH36"/>
      <c r="AI36"/>
      <c r="AJ36"/>
      <c r="AK36"/>
    </row>
    <row r="37" spans="2:37" ht="22.05" customHeight="1">
      <c r="B37" s="871" t="s">
        <v>303</v>
      </c>
      <c r="C37" s="872"/>
      <c r="D37" s="872"/>
      <c r="E37" s="872"/>
      <c r="F37" s="872"/>
      <c r="G37" s="872"/>
      <c r="H37" s="872"/>
      <c r="I37" s="872"/>
      <c r="J37" s="872"/>
      <c r="K37" s="873"/>
      <c r="L37" s="874" t="str">
        <f t="shared" si="0"/>
        <v/>
      </c>
      <c r="M37" s="874"/>
      <c r="N37" s="874"/>
      <c r="O37" s="874"/>
      <c r="P37" s="874"/>
      <c r="Q37" s="877"/>
      <c r="R37" s="878"/>
      <c r="S37" s="878"/>
      <c r="T37" s="878"/>
      <c r="U37" s="907" t="str">
        <f t="shared" si="1"/>
        <v/>
      </c>
      <c r="V37" s="908"/>
      <c r="W37" s="908"/>
      <c r="X37" s="908"/>
      <c r="Y37" s="879"/>
      <c r="Z37" s="880"/>
      <c r="AA37" s="876" t="str">
        <f t="shared" ref="AA37:AA41" si="2">IF(U35="","",IF(AND($H$19="可",U35&gt;=0.05),"可","否"))</f>
        <v/>
      </c>
      <c r="AB37" s="876"/>
      <c r="AC37" s="876"/>
      <c r="AD37" s="876"/>
      <c r="AH37"/>
      <c r="AI37"/>
      <c r="AJ37"/>
      <c r="AK37"/>
    </row>
    <row r="38" spans="2:37" ht="22.05" customHeight="1">
      <c r="B38" s="871" t="s">
        <v>304</v>
      </c>
      <c r="C38" s="872"/>
      <c r="D38" s="872"/>
      <c r="E38" s="872"/>
      <c r="F38" s="872"/>
      <c r="G38" s="872"/>
      <c r="H38" s="872"/>
      <c r="I38" s="872"/>
      <c r="J38" s="872"/>
      <c r="K38" s="873"/>
      <c r="L38" s="874" t="str">
        <f t="shared" si="0"/>
        <v/>
      </c>
      <c r="M38" s="874"/>
      <c r="N38" s="874"/>
      <c r="O38" s="874"/>
      <c r="P38" s="874"/>
      <c r="Q38" s="877"/>
      <c r="R38" s="878"/>
      <c r="S38" s="878"/>
      <c r="T38" s="878"/>
      <c r="U38" s="907" t="str">
        <f t="shared" si="1"/>
        <v/>
      </c>
      <c r="V38" s="908"/>
      <c r="W38" s="908"/>
      <c r="X38" s="908"/>
      <c r="Y38" s="881" t="s">
        <v>305</v>
      </c>
      <c r="Z38" s="880"/>
      <c r="AA38" s="876" t="str">
        <f t="shared" si="2"/>
        <v/>
      </c>
      <c r="AB38" s="876"/>
      <c r="AC38" s="876"/>
      <c r="AD38" s="876"/>
      <c r="AH38"/>
      <c r="AI38"/>
      <c r="AJ38"/>
      <c r="AK38"/>
    </row>
    <row r="39" spans="2:37" ht="22.05" customHeight="1">
      <c r="B39" s="871" t="s">
        <v>306</v>
      </c>
      <c r="C39" s="872"/>
      <c r="D39" s="872"/>
      <c r="E39" s="872"/>
      <c r="F39" s="872"/>
      <c r="G39" s="872"/>
      <c r="H39" s="872"/>
      <c r="I39" s="872"/>
      <c r="J39" s="872"/>
      <c r="K39" s="873"/>
      <c r="L39" s="874" t="str">
        <f t="shared" si="0"/>
        <v/>
      </c>
      <c r="M39" s="874"/>
      <c r="N39" s="874"/>
      <c r="O39" s="874"/>
      <c r="P39" s="874"/>
      <c r="Q39" s="877"/>
      <c r="R39" s="878"/>
      <c r="S39" s="878"/>
      <c r="T39" s="878"/>
      <c r="U39" s="907" t="str">
        <f t="shared" si="1"/>
        <v/>
      </c>
      <c r="V39" s="908"/>
      <c r="W39" s="908"/>
      <c r="X39" s="908"/>
      <c r="Y39" s="879"/>
      <c r="Z39" s="880"/>
      <c r="AA39" s="906" t="str">
        <f>IF(U37="","",IF(AND($H$19="可",U37&gt;=0.05),"可","否"))</f>
        <v/>
      </c>
      <c r="AB39" s="906"/>
      <c r="AC39" s="906"/>
      <c r="AD39" s="906"/>
      <c r="AH39"/>
      <c r="AI39"/>
      <c r="AJ39"/>
      <c r="AK39"/>
    </row>
    <row r="40" spans="2:37" ht="22.05" customHeight="1">
      <c r="B40" s="871"/>
      <c r="C40" s="872"/>
      <c r="D40" s="872"/>
      <c r="E40" s="872"/>
      <c r="F40" s="872"/>
      <c r="G40" s="872"/>
      <c r="H40" s="872"/>
      <c r="I40" s="872"/>
      <c r="J40" s="872"/>
      <c r="K40" s="873"/>
      <c r="L40" s="874" t="str">
        <f t="shared" si="0"/>
        <v/>
      </c>
      <c r="M40" s="874"/>
      <c r="N40" s="874"/>
      <c r="O40" s="874"/>
      <c r="P40" s="874"/>
      <c r="Q40" s="883"/>
      <c r="R40" s="884"/>
      <c r="S40" s="884"/>
      <c r="T40" s="885"/>
      <c r="U40" s="883"/>
      <c r="V40" s="884"/>
      <c r="W40" s="884"/>
      <c r="X40" s="885"/>
      <c r="Y40" s="879"/>
      <c r="Z40" s="880"/>
      <c r="AA40" s="876" t="str">
        <f t="shared" si="2"/>
        <v/>
      </c>
      <c r="AB40" s="876"/>
      <c r="AC40" s="876"/>
      <c r="AD40" s="876"/>
      <c r="AH40"/>
      <c r="AI40"/>
      <c r="AJ40"/>
      <c r="AK40"/>
    </row>
    <row r="41" spans="2:37" ht="22.05" customHeight="1">
      <c r="B41" s="871" t="s">
        <v>307</v>
      </c>
      <c r="C41" s="872"/>
      <c r="D41" s="872"/>
      <c r="E41" s="872"/>
      <c r="F41" s="872"/>
      <c r="G41" s="872"/>
      <c r="H41" s="872"/>
      <c r="I41" s="872"/>
      <c r="J41" s="872"/>
      <c r="K41" s="873"/>
      <c r="L41" s="874" t="str">
        <f t="shared" si="0"/>
        <v/>
      </c>
      <c r="M41" s="874"/>
      <c r="N41" s="874"/>
      <c r="O41" s="874"/>
      <c r="P41" s="874"/>
      <c r="Q41" s="903"/>
      <c r="R41" s="903"/>
      <c r="S41" s="903"/>
      <c r="T41" s="903"/>
      <c r="U41" s="903"/>
      <c r="V41" s="903"/>
      <c r="W41" s="903"/>
      <c r="X41" s="903"/>
      <c r="Y41" s="879"/>
      <c r="Z41" s="880"/>
      <c r="AA41" s="876" t="str">
        <f t="shared" si="2"/>
        <v/>
      </c>
      <c r="AB41" s="876"/>
      <c r="AC41" s="876"/>
      <c r="AD41" s="876"/>
      <c r="AH41"/>
      <c r="AI41"/>
      <c r="AJ41"/>
      <c r="AK41"/>
    </row>
    <row r="42" spans="2:37" ht="19.5" customHeight="1">
      <c r="B42" s="904" t="s">
        <v>308</v>
      </c>
      <c r="C42" s="905"/>
      <c r="D42" s="905"/>
      <c r="E42" s="905"/>
      <c r="F42" s="905"/>
      <c r="G42" s="905"/>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row>
    <row r="43" spans="2:37" ht="19.5" customHeight="1">
      <c r="B43" s="904"/>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row>
    <row r="44" spans="2:37" ht="19.5" customHeight="1">
      <c r="B44" s="905"/>
      <c r="C44" s="905"/>
      <c r="D44" s="905"/>
      <c r="E44" s="905"/>
      <c r="F44" s="905"/>
      <c r="G44" s="905"/>
      <c r="H44" s="905"/>
      <c r="I44" s="905"/>
      <c r="J44" s="905"/>
      <c r="K44" s="905"/>
      <c r="L44" s="905"/>
      <c r="M44" s="905"/>
      <c r="N44" s="905"/>
      <c r="O44" s="905"/>
      <c r="P44" s="905"/>
      <c r="Q44" s="905"/>
      <c r="R44" s="905"/>
      <c r="S44" s="905"/>
      <c r="T44" s="905"/>
      <c r="U44" s="905"/>
      <c r="V44" s="905"/>
      <c r="W44" s="905"/>
      <c r="X44" s="905"/>
      <c r="Y44" s="905"/>
      <c r="Z44" s="905"/>
      <c r="AA44" s="905"/>
      <c r="AB44" s="905"/>
      <c r="AC44" s="905"/>
      <c r="AD44" s="905"/>
      <c r="AE44" s="905"/>
      <c r="AF44" s="905"/>
    </row>
    <row r="45" spans="2:37" ht="20.25" customHeight="1">
      <c r="U45" s="216"/>
    </row>
    <row r="46" spans="2:37" ht="22.05" customHeight="1">
      <c r="B46" s="891" t="s">
        <v>309</v>
      </c>
      <c r="C46" s="892"/>
      <c r="D46" s="892"/>
      <c r="E46" s="892"/>
      <c r="F46" s="892"/>
      <c r="G46" s="892"/>
      <c r="H46" s="892"/>
      <c r="I46" s="892"/>
      <c r="J46" s="892"/>
      <c r="K46" s="892"/>
      <c r="L46" s="892"/>
      <c r="M46" s="892"/>
      <c r="N46" s="892"/>
      <c r="O46" s="892"/>
      <c r="P46" s="892"/>
      <c r="Q46" s="892"/>
      <c r="R46" s="892"/>
      <c r="S46" s="892"/>
      <c r="T46" s="892"/>
      <c r="U46" s="892"/>
      <c r="V46" s="892"/>
      <c r="W46" s="893"/>
      <c r="Y46" s="236" t="s">
        <v>310</v>
      </c>
    </row>
    <row r="47" spans="2:37" ht="22.05" customHeight="1">
      <c r="B47" s="220" t="s">
        <v>311</v>
      </c>
    </row>
    <row r="48" spans="2:37" ht="22.05" customHeight="1">
      <c r="B48" s="894" t="s">
        <v>312</v>
      </c>
      <c r="C48" s="894"/>
      <c r="D48" s="894"/>
      <c r="E48" s="894"/>
      <c r="F48" s="894"/>
      <c r="G48" s="894"/>
      <c r="H48" s="894"/>
      <c r="I48" s="894"/>
      <c r="J48" s="894"/>
      <c r="K48" s="896" t="s">
        <v>313</v>
      </c>
      <c r="L48" s="897"/>
      <c r="M48" s="897"/>
      <c r="N48" s="897"/>
      <c r="O48" s="897"/>
      <c r="P48" s="897"/>
      <c r="Q48" s="897"/>
      <c r="R48" s="897"/>
      <c r="S48" s="897"/>
      <c r="T48" s="897"/>
      <c r="U48" s="897"/>
      <c r="V48" s="897"/>
      <c r="W48" s="897"/>
      <c r="X48" s="897"/>
      <c r="Y48" s="897"/>
      <c r="Z48" s="897"/>
      <c r="AA48" s="897"/>
      <c r="AB48" s="897"/>
      <c r="AC48" s="897"/>
      <c r="AD48" s="897"/>
      <c r="AE48" s="897"/>
      <c r="AF48" s="898"/>
    </row>
    <row r="49" spans="2:32" ht="22.05" customHeight="1">
      <c r="B49" s="895"/>
      <c r="C49" s="895"/>
      <c r="D49" s="895"/>
      <c r="E49" s="895"/>
      <c r="F49" s="895"/>
      <c r="G49" s="895"/>
      <c r="H49" s="895"/>
      <c r="I49" s="895"/>
      <c r="J49" s="895"/>
      <c r="K49" s="899"/>
      <c r="L49" s="900"/>
      <c r="M49" s="900"/>
      <c r="N49" s="900"/>
      <c r="O49" s="900"/>
      <c r="P49" s="900"/>
      <c r="Q49" s="900"/>
      <c r="R49" s="900"/>
      <c r="S49" s="900"/>
      <c r="T49" s="900"/>
      <c r="U49" s="900"/>
      <c r="V49" s="900"/>
      <c r="W49" s="900"/>
      <c r="X49" s="900"/>
      <c r="Y49" s="900"/>
      <c r="Z49" s="900"/>
      <c r="AA49" s="900"/>
      <c r="AB49" s="900"/>
      <c r="AC49" s="900"/>
      <c r="AD49" s="900"/>
      <c r="AE49" s="900"/>
      <c r="AF49" s="901"/>
    </row>
    <row r="50" spans="2:32" ht="36" customHeight="1">
      <c r="B50" s="902" t="s">
        <v>314</v>
      </c>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row>
    <row r="51" spans="2:32" ht="22.05" customHeight="1"/>
    <row r="52" spans="2:32" ht="22.05" customHeight="1">
      <c r="B52" s="891" t="s">
        <v>315</v>
      </c>
      <c r="C52" s="892"/>
      <c r="D52" s="892"/>
      <c r="E52" s="892"/>
      <c r="F52" s="892"/>
      <c r="G52" s="892"/>
      <c r="H52" s="892"/>
      <c r="I52" s="893"/>
      <c r="K52" s="236" t="s">
        <v>316</v>
      </c>
    </row>
    <row r="53" spans="2:32" ht="22.05" customHeight="1">
      <c r="B53" s="220" t="s">
        <v>317</v>
      </c>
    </row>
    <row r="54" spans="2:32" ht="22.05" customHeight="1">
      <c r="B54" s="886"/>
      <c r="C54" s="886"/>
      <c r="D54" s="886"/>
      <c r="E54" s="886"/>
      <c r="F54" s="886"/>
      <c r="G54" s="886"/>
      <c r="H54" s="886"/>
      <c r="I54" s="886"/>
      <c r="J54" s="886"/>
      <c r="K54" s="886"/>
      <c r="L54" s="886" t="s">
        <v>297</v>
      </c>
      <c r="M54" s="886"/>
      <c r="N54" s="886"/>
      <c r="O54" s="886"/>
      <c r="P54" s="886"/>
      <c r="Q54" s="887" t="s">
        <v>298</v>
      </c>
      <c r="R54" s="887"/>
      <c r="S54" s="887"/>
      <c r="T54" s="887"/>
      <c r="U54" s="879"/>
      <c r="V54" s="880"/>
      <c r="W54" s="888" t="s">
        <v>318</v>
      </c>
      <c r="X54" s="886"/>
      <c r="Y54" s="886"/>
      <c r="Z54" s="886"/>
    </row>
    <row r="55" spans="2:32" ht="22.05" customHeight="1">
      <c r="B55" s="886"/>
      <c r="C55" s="886"/>
      <c r="D55" s="886"/>
      <c r="E55" s="886"/>
      <c r="F55" s="886"/>
      <c r="G55" s="886"/>
      <c r="H55" s="886"/>
      <c r="I55" s="886"/>
      <c r="J55" s="886"/>
      <c r="K55" s="886"/>
      <c r="L55" s="886"/>
      <c r="M55" s="886"/>
      <c r="N55" s="886"/>
      <c r="O55" s="886"/>
      <c r="P55" s="886"/>
      <c r="Q55" s="887"/>
      <c r="R55" s="887"/>
      <c r="S55" s="887"/>
      <c r="T55" s="887"/>
      <c r="U55" s="879"/>
      <c r="V55" s="880"/>
      <c r="W55" s="886"/>
      <c r="X55" s="886"/>
      <c r="Y55" s="886"/>
      <c r="Z55" s="886"/>
    </row>
    <row r="56" spans="2:32" ht="22.05" customHeight="1">
      <c r="B56" s="871" t="s">
        <v>281</v>
      </c>
      <c r="C56" s="872"/>
      <c r="D56" s="872"/>
      <c r="E56" s="872"/>
      <c r="F56" s="872"/>
      <c r="G56" s="872"/>
      <c r="H56" s="872"/>
      <c r="I56" s="872"/>
      <c r="J56" s="872"/>
      <c r="K56" s="873"/>
      <c r="L56" s="874" t="str">
        <f>IF(N16="","",EOMONTH(AI16,0))</f>
        <v/>
      </c>
      <c r="M56" s="874"/>
      <c r="N56" s="874"/>
      <c r="O56" s="874"/>
      <c r="P56" s="874"/>
      <c r="Q56" s="889" t="str">
        <f>IF($P$17=0,"",$P$17)</f>
        <v/>
      </c>
      <c r="R56" s="890"/>
      <c r="S56" s="890"/>
      <c r="T56" s="890"/>
      <c r="U56" s="879"/>
      <c r="V56" s="880"/>
      <c r="W56" s="883"/>
      <c r="X56" s="884"/>
      <c r="Y56" s="884"/>
      <c r="Z56" s="885"/>
    </row>
    <row r="57" spans="2:32" ht="22.05" customHeight="1">
      <c r="B57" s="871" t="s">
        <v>319</v>
      </c>
      <c r="C57" s="872"/>
      <c r="D57" s="872"/>
      <c r="E57" s="872"/>
      <c r="F57" s="872"/>
      <c r="G57" s="872"/>
      <c r="H57" s="872"/>
      <c r="I57" s="872"/>
      <c r="J57" s="872"/>
      <c r="K57" s="873"/>
      <c r="L57" s="874" t="str">
        <f t="shared" ref="L57:L74" si="3">IF($N$16="","",EOMONTH(L56,1))</f>
        <v/>
      </c>
      <c r="M57" s="874"/>
      <c r="N57" s="874"/>
      <c r="O57" s="874"/>
      <c r="P57" s="874"/>
      <c r="Q57" s="877"/>
      <c r="R57" s="878"/>
      <c r="S57" s="878"/>
      <c r="T57" s="878"/>
      <c r="U57" s="879"/>
      <c r="V57" s="880"/>
      <c r="W57" s="883"/>
      <c r="X57" s="884"/>
      <c r="Y57" s="884"/>
      <c r="Z57" s="885"/>
    </row>
    <row r="58" spans="2:32" ht="22.05" customHeight="1">
      <c r="B58" s="871" t="s">
        <v>320</v>
      </c>
      <c r="C58" s="872"/>
      <c r="D58" s="872"/>
      <c r="E58" s="872"/>
      <c r="F58" s="872"/>
      <c r="G58" s="872"/>
      <c r="H58" s="872"/>
      <c r="I58" s="872"/>
      <c r="J58" s="872"/>
      <c r="K58" s="873"/>
      <c r="L58" s="874" t="str">
        <f t="shared" si="3"/>
        <v/>
      </c>
      <c r="M58" s="874"/>
      <c r="N58" s="874"/>
      <c r="O58" s="874"/>
      <c r="P58" s="874"/>
      <c r="Q58" s="877"/>
      <c r="R58" s="878"/>
      <c r="S58" s="878"/>
      <c r="T58" s="878"/>
      <c r="U58" s="879"/>
      <c r="V58" s="880"/>
      <c r="W58" s="876" t="str">
        <f>IF(Q56="","",IF(OR(AND($AJ$8=7,Q56&lt;=750,$H$20="可"),(AND($AJ$8=8,Q56&lt;=900,$H$20="可"))),"可","否"))</f>
        <v/>
      </c>
      <c r="X58" s="876"/>
      <c r="Y58" s="876"/>
      <c r="Z58" s="876"/>
    </row>
    <row r="59" spans="2:32" ht="22.05" customHeight="1">
      <c r="B59" s="871"/>
      <c r="C59" s="872"/>
      <c r="D59" s="872"/>
      <c r="E59" s="872"/>
      <c r="F59" s="872"/>
      <c r="G59" s="872"/>
      <c r="H59" s="872"/>
      <c r="I59" s="872"/>
      <c r="J59" s="872"/>
      <c r="K59" s="873"/>
      <c r="L59" s="874" t="str">
        <f t="shared" si="3"/>
        <v/>
      </c>
      <c r="M59" s="874"/>
      <c r="N59" s="874"/>
      <c r="O59" s="874"/>
      <c r="P59" s="874"/>
      <c r="Q59" s="877"/>
      <c r="R59" s="878"/>
      <c r="S59" s="878"/>
      <c r="T59" s="878"/>
      <c r="U59" s="879"/>
      <c r="V59" s="880"/>
      <c r="W59" s="876" t="str">
        <f t="shared" ref="W59:W74" si="4">IF(Q57="","",IF(OR(AND($AJ$8=7,Q57&lt;=750,$H$20="可"),(AND($AJ$8=8,Q57&lt;=900,$H$20="可"))),"可","否"))</f>
        <v/>
      </c>
      <c r="X59" s="876"/>
      <c r="Y59" s="876"/>
      <c r="Z59" s="876"/>
    </row>
    <row r="60" spans="2:32" ht="22.05" customHeight="1">
      <c r="B60" s="871"/>
      <c r="C60" s="872"/>
      <c r="D60" s="872"/>
      <c r="E60" s="872"/>
      <c r="F60" s="872"/>
      <c r="G60" s="872"/>
      <c r="H60" s="872"/>
      <c r="I60" s="872"/>
      <c r="J60" s="872"/>
      <c r="K60" s="873"/>
      <c r="L60" s="874" t="str">
        <f t="shared" si="3"/>
        <v/>
      </c>
      <c r="M60" s="874"/>
      <c r="N60" s="874"/>
      <c r="O60" s="874"/>
      <c r="P60" s="874"/>
      <c r="Q60" s="877"/>
      <c r="R60" s="878"/>
      <c r="S60" s="878"/>
      <c r="T60" s="878"/>
      <c r="U60" s="879"/>
      <c r="V60" s="880"/>
      <c r="W60" s="876" t="str">
        <f t="shared" si="4"/>
        <v/>
      </c>
      <c r="X60" s="876"/>
      <c r="Y60" s="876"/>
      <c r="Z60" s="876"/>
    </row>
    <row r="61" spans="2:32" ht="22.05" customHeight="1">
      <c r="B61" s="871"/>
      <c r="C61" s="872"/>
      <c r="D61" s="872"/>
      <c r="E61" s="872"/>
      <c r="F61" s="872"/>
      <c r="G61" s="872"/>
      <c r="H61" s="872"/>
      <c r="I61" s="872"/>
      <c r="J61" s="872"/>
      <c r="K61" s="873"/>
      <c r="L61" s="874" t="str">
        <f t="shared" si="3"/>
        <v/>
      </c>
      <c r="M61" s="874"/>
      <c r="N61" s="874"/>
      <c r="O61" s="874"/>
      <c r="P61" s="874"/>
      <c r="Q61" s="877"/>
      <c r="R61" s="878"/>
      <c r="S61" s="878"/>
      <c r="T61" s="878"/>
      <c r="U61" s="879"/>
      <c r="V61" s="880"/>
      <c r="W61" s="876" t="str">
        <f t="shared" si="4"/>
        <v/>
      </c>
      <c r="X61" s="876"/>
      <c r="Y61" s="876"/>
      <c r="Z61" s="876"/>
    </row>
    <row r="62" spans="2:32" ht="22.05" customHeight="1">
      <c r="B62" s="871"/>
      <c r="C62" s="872"/>
      <c r="D62" s="872"/>
      <c r="E62" s="872"/>
      <c r="F62" s="872"/>
      <c r="G62" s="872"/>
      <c r="H62" s="872"/>
      <c r="I62" s="872"/>
      <c r="J62" s="872"/>
      <c r="K62" s="873"/>
      <c r="L62" s="874" t="str">
        <f t="shared" si="3"/>
        <v/>
      </c>
      <c r="M62" s="874"/>
      <c r="N62" s="874"/>
      <c r="O62" s="874"/>
      <c r="P62" s="874"/>
      <c r="Q62" s="877"/>
      <c r="R62" s="878"/>
      <c r="S62" s="878"/>
      <c r="T62" s="878"/>
      <c r="U62" s="879"/>
      <c r="V62" s="880"/>
      <c r="W62" s="876" t="str">
        <f t="shared" si="4"/>
        <v/>
      </c>
      <c r="X62" s="876"/>
      <c r="Y62" s="876"/>
      <c r="Z62" s="876"/>
    </row>
    <row r="63" spans="2:32" ht="22.05" customHeight="1">
      <c r="B63" s="871"/>
      <c r="C63" s="872"/>
      <c r="D63" s="872"/>
      <c r="E63" s="872"/>
      <c r="F63" s="872"/>
      <c r="G63" s="872"/>
      <c r="H63" s="872"/>
      <c r="I63" s="872"/>
      <c r="J63" s="872"/>
      <c r="K63" s="873"/>
      <c r="L63" s="874" t="str">
        <f t="shared" si="3"/>
        <v/>
      </c>
      <c r="M63" s="874"/>
      <c r="N63" s="874"/>
      <c r="O63" s="874"/>
      <c r="P63" s="874"/>
      <c r="Q63" s="877"/>
      <c r="R63" s="878"/>
      <c r="S63" s="878"/>
      <c r="T63" s="878"/>
      <c r="U63" s="881" t="s">
        <v>305</v>
      </c>
      <c r="V63" s="882"/>
      <c r="W63" s="876" t="str">
        <f t="shared" si="4"/>
        <v/>
      </c>
      <c r="X63" s="876"/>
      <c r="Y63" s="876"/>
      <c r="Z63" s="876"/>
    </row>
    <row r="64" spans="2:32" ht="22.05" customHeight="1">
      <c r="B64" s="871"/>
      <c r="C64" s="872"/>
      <c r="D64" s="872"/>
      <c r="E64" s="872"/>
      <c r="F64" s="872"/>
      <c r="G64" s="872"/>
      <c r="H64" s="872"/>
      <c r="I64" s="872"/>
      <c r="J64" s="872"/>
      <c r="K64" s="873"/>
      <c r="L64" s="874" t="str">
        <f t="shared" si="3"/>
        <v/>
      </c>
      <c r="M64" s="874"/>
      <c r="N64" s="874"/>
      <c r="O64" s="874"/>
      <c r="P64" s="874"/>
      <c r="Q64" s="877"/>
      <c r="R64" s="878"/>
      <c r="S64" s="878"/>
      <c r="T64" s="878"/>
      <c r="U64" s="881"/>
      <c r="V64" s="882"/>
      <c r="W64" s="876" t="str">
        <f t="shared" si="4"/>
        <v/>
      </c>
      <c r="X64" s="876"/>
      <c r="Y64" s="876"/>
      <c r="Z64" s="876"/>
    </row>
    <row r="65" spans="2:32" ht="22.05" customHeight="1">
      <c r="B65" s="871"/>
      <c r="C65" s="872"/>
      <c r="D65" s="872"/>
      <c r="E65" s="872"/>
      <c r="F65" s="872"/>
      <c r="G65" s="872"/>
      <c r="H65" s="872"/>
      <c r="I65" s="872"/>
      <c r="J65" s="872"/>
      <c r="K65" s="873"/>
      <c r="L65" s="874" t="str">
        <f t="shared" si="3"/>
        <v/>
      </c>
      <c r="M65" s="874"/>
      <c r="N65" s="874"/>
      <c r="O65" s="874"/>
      <c r="P65" s="874"/>
      <c r="Q65" s="877"/>
      <c r="R65" s="878"/>
      <c r="S65" s="878"/>
      <c r="T65" s="878"/>
      <c r="U65" s="881"/>
      <c r="V65" s="882"/>
      <c r="W65" s="876" t="str">
        <f t="shared" si="4"/>
        <v/>
      </c>
      <c r="X65" s="876"/>
      <c r="Y65" s="876"/>
      <c r="Z65" s="876"/>
    </row>
    <row r="66" spans="2:32" ht="22.05" customHeight="1">
      <c r="B66" s="871"/>
      <c r="C66" s="872"/>
      <c r="D66" s="872"/>
      <c r="E66" s="872"/>
      <c r="F66" s="872"/>
      <c r="G66" s="872"/>
      <c r="H66" s="872"/>
      <c r="I66" s="872"/>
      <c r="J66" s="872"/>
      <c r="K66" s="873"/>
      <c r="L66" s="874" t="str">
        <f t="shared" si="3"/>
        <v/>
      </c>
      <c r="M66" s="874"/>
      <c r="N66" s="874"/>
      <c r="O66" s="874"/>
      <c r="P66" s="874"/>
      <c r="Q66" s="877"/>
      <c r="R66" s="878"/>
      <c r="S66" s="878"/>
      <c r="T66" s="878"/>
      <c r="U66" s="881"/>
      <c r="V66" s="882"/>
      <c r="W66" s="876" t="str">
        <f t="shared" si="4"/>
        <v/>
      </c>
      <c r="X66" s="876"/>
      <c r="Y66" s="876"/>
      <c r="Z66" s="876"/>
    </row>
    <row r="67" spans="2:32" ht="22.05" customHeight="1">
      <c r="B67" s="871"/>
      <c r="C67" s="872"/>
      <c r="D67" s="872"/>
      <c r="E67" s="872"/>
      <c r="F67" s="872"/>
      <c r="G67" s="872"/>
      <c r="H67" s="872"/>
      <c r="I67" s="872"/>
      <c r="J67" s="872"/>
      <c r="K67" s="873"/>
      <c r="L67" s="874" t="str">
        <f t="shared" si="3"/>
        <v/>
      </c>
      <c r="M67" s="874"/>
      <c r="N67" s="874"/>
      <c r="O67" s="874"/>
      <c r="P67" s="874"/>
      <c r="Q67" s="877"/>
      <c r="R67" s="878"/>
      <c r="S67" s="878"/>
      <c r="T67" s="878"/>
      <c r="U67" s="879"/>
      <c r="V67" s="880"/>
      <c r="W67" s="876" t="str">
        <f t="shared" si="4"/>
        <v/>
      </c>
      <c r="X67" s="876"/>
      <c r="Y67" s="876"/>
      <c r="Z67" s="876"/>
    </row>
    <row r="68" spans="2:32" ht="22.05" customHeight="1">
      <c r="B68" s="871"/>
      <c r="C68" s="872"/>
      <c r="D68" s="872"/>
      <c r="E68" s="872"/>
      <c r="F68" s="872"/>
      <c r="G68" s="872"/>
      <c r="H68" s="872"/>
      <c r="I68" s="872"/>
      <c r="J68" s="872"/>
      <c r="K68" s="873"/>
      <c r="L68" s="874" t="str">
        <f t="shared" si="3"/>
        <v/>
      </c>
      <c r="M68" s="874"/>
      <c r="N68" s="874"/>
      <c r="O68" s="874"/>
      <c r="P68" s="874"/>
      <c r="Q68" s="877"/>
      <c r="R68" s="878"/>
      <c r="S68" s="878"/>
      <c r="T68" s="878"/>
      <c r="U68" s="879"/>
      <c r="V68" s="880"/>
      <c r="W68" s="876" t="str">
        <f t="shared" si="4"/>
        <v/>
      </c>
      <c r="X68" s="876"/>
      <c r="Y68" s="876"/>
      <c r="Z68" s="876"/>
    </row>
    <row r="69" spans="2:32" ht="22.05" customHeight="1">
      <c r="B69" s="871"/>
      <c r="C69" s="872"/>
      <c r="D69" s="872"/>
      <c r="E69" s="872"/>
      <c r="F69" s="872"/>
      <c r="G69" s="872"/>
      <c r="H69" s="872"/>
      <c r="I69" s="872"/>
      <c r="J69" s="872"/>
      <c r="K69" s="873"/>
      <c r="L69" s="874" t="str">
        <f t="shared" si="3"/>
        <v/>
      </c>
      <c r="M69" s="874"/>
      <c r="N69" s="874"/>
      <c r="O69" s="874"/>
      <c r="P69" s="874"/>
      <c r="Q69" s="877"/>
      <c r="R69" s="878"/>
      <c r="S69" s="878"/>
      <c r="T69" s="878"/>
      <c r="U69" s="879"/>
      <c r="V69" s="880"/>
      <c r="W69" s="876" t="str">
        <f t="shared" si="4"/>
        <v/>
      </c>
      <c r="X69" s="876"/>
      <c r="Y69" s="876"/>
      <c r="Z69" s="876"/>
    </row>
    <row r="70" spans="2:32" ht="22.05" customHeight="1">
      <c r="B70" s="871"/>
      <c r="C70" s="872"/>
      <c r="D70" s="872"/>
      <c r="E70" s="872"/>
      <c r="F70" s="872"/>
      <c r="G70" s="872"/>
      <c r="H70" s="872"/>
      <c r="I70" s="872"/>
      <c r="J70" s="872"/>
      <c r="K70" s="873"/>
      <c r="L70" s="874" t="str">
        <f t="shared" si="3"/>
        <v/>
      </c>
      <c r="M70" s="874"/>
      <c r="N70" s="874"/>
      <c r="O70" s="874"/>
      <c r="P70" s="874"/>
      <c r="Q70" s="875"/>
      <c r="R70" s="875"/>
      <c r="S70" s="875"/>
      <c r="T70" s="875"/>
      <c r="W70" s="876" t="str">
        <f t="shared" si="4"/>
        <v/>
      </c>
      <c r="X70" s="876"/>
      <c r="Y70" s="876"/>
      <c r="Z70" s="876"/>
    </row>
    <row r="71" spans="2:32" ht="22.05" customHeight="1">
      <c r="B71" s="871"/>
      <c r="C71" s="872"/>
      <c r="D71" s="872"/>
      <c r="E71" s="872"/>
      <c r="F71" s="872"/>
      <c r="G71" s="872"/>
      <c r="H71" s="872"/>
      <c r="I71" s="872"/>
      <c r="J71" s="872"/>
      <c r="K71" s="873"/>
      <c r="L71" s="874" t="str">
        <f t="shared" si="3"/>
        <v/>
      </c>
      <c r="M71" s="874"/>
      <c r="N71" s="874"/>
      <c r="O71" s="874"/>
      <c r="P71" s="874"/>
      <c r="Q71" s="875"/>
      <c r="R71" s="875"/>
      <c r="S71" s="875"/>
      <c r="T71" s="875"/>
      <c r="W71" s="876" t="str">
        <f t="shared" si="4"/>
        <v/>
      </c>
      <c r="X71" s="876"/>
      <c r="Y71" s="876"/>
      <c r="Z71" s="876"/>
    </row>
    <row r="72" spans="2:32" ht="22.05" customHeight="1">
      <c r="B72" s="871"/>
      <c r="C72" s="872"/>
      <c r="D72" s="872"/>
      <c r="E72" s="872"/>
      <c r="F72" s="872"/>
      <c r="G72" s="872"/>
      <c r="H72" s="872"/>
      <c r="I72" s="872"/>
      <c r="J72" s="872"/>
      <c r="K72" s="873"/>
      <c r="L72" s="874" t="str">
        <f t="shared" si="3"/>
        <v/>
      </c>
      <c r="M72" s="874"/>
      <c r="N72" s="874"/>
      <c r="O72" s="874"/>
      <c r="P72" s="874"/>
      <c r="Q72" s="875"/>
      <c r="R72" s="875"/>
      <c r="S72" s="875"/>
      <c r="T72" s="875"/>
      <c r="W72" s="876" t="str">
        <f t="shared" si="4"/>
        <v/>
      </c>
      <c r="X72" s="876"/>
      <c r="Y72" s="876"/>
      <c r="Z72" s="876"/>
    </row>
    <row r="73" spans="2:32" ht="22.05" customHeight="1">
      <c r="B73" s="871"/>
      <c r="C73" s="872"/>
      <c r="D73" s="872"/>
      <c r="E73" s="872"/>
      <c r="F73" s="872"/>
      <c r="G73" s="872"/>
      <c r="H73" s="872"/>
      <c r="I73" s="872"/>
      <c r="J73" s="872"/>
      <c r="K73" s="873"/>
      <c r="L73" s="874" t="str">
        <f t="shared" si="3"/>
        <v/>
      </c>
      <c r="M73" s="874"/>
      <c r="N73" s="874"/>
      <c r="O73" s="874"/>
      <c r="P73" s="874"/>
      <c r="Q73" s="875"/>
      <c r="R73" s="875"/>
      <c r="S73" s="875"/>
      <c r="T73" s="875"/>
      <c r="W73" s="876" t="str">
        <f t="shared" si="4"/>
        <v/>
      </c>
      <c r="X73" s="876"/>
      <c r="Y73" s="876"/>
      <c r="Z73" s="876"/>
    </row>
    <row r="74" spans="2:32" ht="22.05" customHeight="1">
      <c r="B74" s="871"/>
      <c r="C74" s="872"/>
      <c r="D74" s="872"/>
      <c r="E74" s="872"/>
      <c r="F74" s="872"/>
      <c r="G74" s="872"/>
      <c r="H74" s="872"/>
      <c r="I74" s="872"/>
      <c r="J74" s="872"/>
      <c r="K74" s="873"/>
      <c r="L74" s="874" t="str">
        <f t="shared" si="3"/>
        <v/>
      </c>
      <c r="M74" s="874"/>
      <c r="N74" s="874"/>
      <c r="O74" s="874"/>
      <c r="P74" s="874"/>
      <c r="Q74" s="875"/>
      <c r="R74" s="875"/>
      <c r="S74" s="875"/>
      <c r="T74" s="875"/>
      <c r="W74" s="876" t="str">
        <f t="shared" si="4"/>
        <v/>
      </c>
      <c r="X74" s="876"/>
      <c r="Y74" s="876"/>
      <c r="Z74" s="876"/>
    </row>
    <row r="75" spans="2:32" ht="22.05" customHeight="1">
      <c r="B75" s="869" t="s">
        <v>321</v>
      </c>
      <c r="C75" s="870"/>
      <c r="D75" s="870"/>
      <c r="E75" s="870"/>
      <c r="F75" s="870"/>
      <c r="G75" s="870"/>
      <c r="H75" s="870"/>
      <c r="I75" s="870"/>
      <c r="J75" s="870"/>
      <c r="K75" s="870"/>
      <c r="L75" s="870"/>
      <c r="M75" s="870"/>
      <c r="N75" s="870"/>
      <c r="O75" s="870"/>
      <c r="P75" s="870"/>
      <c r="Q75" s="870"/>
      <c r="R75" s="870"/>
      <c r="S75" s="870"/>
      <c r="T75" s="870"/>
      <c r="U75" s="870"/>
      <c r="V75" s="870"/>
      <c r="W75" s="870"/>
      <c r="X75" s="870"/>
      <c r="Y75" s="870"/>
      <c r="Z75" s="870"/>
      <c r="AA75" s="870"/>
      <c r="AB75" s="870"/>
      <c r="AC75" s="870"/>
      <c r="AD75" s="870"/>
      <c r="AE75" s="870"/>
      <c r="AF75" s="870"/>
    </row>
    <row r="76" spans="2:32" ht="22.05" customHeight="1">
      <c r="B76" s="869"/>
      <c r="C76" s="870"/>
      <c r="D76" s="870"/>
      <c r="E76" s="870"/>
      <c r="F76" s="870"/>
      <c r="G76" s="870"/>
      <c r="H76" s="870"/>
      <c r="I76" s="870"/>
      <c r="J76" s="870"/>
      <c r="K76" s="870"/>
      <c r="L76" s="870"/>
      <c r="M76" s="870"/>
      <c r="N76" s="870"/>
      <c r="O76" s="870"/>
      <c r="P76" s="870"/>
      <c r="Q76" s="870"/>
      <c r="R76" s="870"/>
      <c r="S76" s="870"/>
      <c r="T76" s="870"/>
      <c r="U76" s="870"/>
      <c r="V76" s="870"/>
      <c r="W76" s="870"/>
      <c r="X76" s="870"/>
      <c r="Y76" s="870"/>
      <c r="Z76" s="870"/>
      <c r="AA76" s="870"/>
      <c r="AB76" s="870"/>
      <c r="AC76" s="870"/>
      <c r="AD76" s="870"/>
      <c r="AE76" s="870"/>
      <c r="AF76" s="870"/>
    </row>
    <row r="77" spans="2:32" ht="22.05" customHeight="1">
      <c r="B77" s="869"/>
      <c r="C77" s="870"/>
      <c r="D77" s="870"/>
      <c r="E77" s="870"/>
      <c r="F77" s="870"/>
      <c r="G77" s="870"/>
      <c r="H77" s="870"/>
      <c r="I77" s="870"/>
      <c r="J77" s="870"/>
      <c r="K77" s="870"/>
      <c r="L77" s="870"/>
      <c r="M77" s="870"/>
      <c r="N77" s="870"/>
      <c r="O77" s="870"/>
      <c r="P77" s="870"/>
      <c r="Q77" s="870"/>
      <c r="R77" s="870"/>
      <c r="S77" s="870"/>
      <c r="T77" s="870"/>
      <c r="U77" s="870"/>
      <c r="V77" s="870"/>
      <c r="W77" s="870"/>
      <c r="X77" s="870"/>
      <c r="Y77" s="870"/>
      <c r="Z77" s="870"/>
      <c r="AA77" s="870"/>
      <c r="AB77" s="870"/>
      <c r="AC77" s="870"/>
      <c r="AD77" s="870"/>
      <c r="AE77" s="870"/>
      <c r="AF77" s="870"/>
    </row>
    <row r="78" spans="2:32" ht="22.05" customHeight="1"/>
    <row r="79" spans="2:32" ht="22.05" customHeight="1"/>
    <row r="80" spans="2:32" ht="22.05" customHeight="1"/>
    <row r="81" ht="22.05" customHeight="1"/>
    <row r="82" ht="22.05" customHeight="1"/>
    <row r="83" ht="22.05" customHeight="1"/>
    <row r="84" ht="22.05" customHeight="1"/>
    <row r="85" ht="22.05" customHeight="1"/>
    <row r="86" ht="22.05" customHeight="1"/>
    <row r="87" ht="22.05" customHeight="1"/>
    <row r="88" ht="22.05" customHeight="1"/>
    <row r="89" ht="22.05" customHeight="1"/>
    <row r="90" ht="22.05" customHeight="1"/>
    <row r="91" ht="22.05" customHeight="1"/>
    <row r="92" ht="22.05" customHeight="1"/>
    <row r="93" ht="22.05" customHeight="1"/>
    <row r="94" ht="22.05" customHeight="1"/>
    <row r="95" ht="22.05" customHeight="1"/>
    <row r="96" ht="22.05" customHeight="1"/>
    <row r="97" ht="22.05" customHeight="1"/>
    <row r="98" ht="22.05" customHeight="1"/>
    <row r="99" ht="22.05" customHeight="1"/>
    <row r="100" ht="22.05" customHeight="1"/>
    <row r="101" ht="22.05" customHeight="1"/>
    <row r="102" ht="22.05" customHeight="1"/>
    <row r="103" ht="22.05" customHeight="1"/>
    <row r="104" ht="22.05" customHeight="1"/>
    <row r="105" ht="22.05" customHeight="1"/>
    <row r="106" ht="22.05" customHeight="1"/>
    <row r="107" ht="22.05" customHeight="1"/>
    <row r="108" ht="22.05" customHeight="1"/>
    <row r="109" ht="22.05" customHeight="1"/>
    <row r="110" ht="22.05" customHeight="1"/>
    <row r="111" ht="22.05" customHeight="1"/>
    <row r="112" ht="22.05" customHeight="1"/>
    <row r="113" ht="22.05" customHeight="1"/>
    <row r="114" ht="22.05" customHeight="1"/>
    <row r="115" ht="22.05" customHeight="1"/>
    <row r="116" ht="22.05" customHeight="1"/>
    <row r="117" ht="22.05" customHeight="1"/>
    <row r="118" ht="22.05" customHeight="1"/>
    <row r="119" ht="22.05" customHeight="1"/>
    <row r="120" ht="22.05" customHeight="1"/>
    <row r="121" ht="22.05" customHeight="1"/>
    <row r="122" ht="22.05" customHeight="1"/>
    <row r="123" ht="22.05" customHeight="1"/>
    <row r="124" ht="22.05" customHeight="1"/>
    <row r="125" ht="22.05" customHeight="1"/>
    <row r="126" ht="22.05" customHeight="1"/>
    <row r="127" ht="22.05" customHeight="1"/>
    <row r="128" ht="22.05" customHeight="1"/>
    <row r="129" ht="22.05" customHeight="1"/>
    <row r="130" ht="22.05" customHeight="1"/>
    <row r="131" ht="22.05" customHeight="1"/>
    <row r="132" ht="22.05" customHeight="1"/>
    <row r="133" ht="22.05" customHeight="1"/>
    <row r="134" ht="22.05" customHeight="1"/>
    <row r="135" ht="22.05" customHeight="1"/>
    <row r="136" ht="22.05" customHeight="1"/>
    <row r="137" ht="22.05" customHeight="1"/>
    <row r="138" ht="22.05" customHeight="1"/>
    <row r="139" ht="22.05" customHeight="1"/>
    <row r="140" ht="22.05" customHeight="1"/>
    <row r="141" ht="22.05" customHeight="1"/>
    <row r="142" ht="22.05" customHeight="1"/>
    <row r="143" ht="22.05" customHeight="1"/>
    <row r="144" ht="22.05" customHeight="1"/>
    <row r="145" ht="22.05" customHeight="1"/>
    <row r="146" ht="22.05" customHeight="1"/>
    <row r="147" ht="22.05" customHeight="1"/>
    <row r="148" ht="22.05" customHeight="1"/>
    <row r="149" ht="22.05" customHeight="1"/>
    <row r="150" ht="22.05" customHeight="1"/>
    <row r="151" ht="22.05" customHeight="1"/>
    <row r="152" ht="22.05" customHeight="1"/>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7"/>
  <conditionalFormatting sqref="V11:AB11">
    <cfRule type="expression" dxfId="3" priority="2">
      <formula>OR($AJ$2=3,$AJ$2=4,$AJ$2=5)</formula>
    </cfRule>
  </conditionalFormatting>
  <conditionalFormatting sqref="H20:J20">
    <cfRule type="expression" dxfId="2"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44" orientation="portrait" r:id="rId1"/>
  <rowBreaks count="1" manualBreakCount="1">
    <brk id="50" max="3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33"/>
  <sheetViews>
    <sheetView showZeros="0" view="pageBreakPreview" zoomScale="70" zoomScaleNormal="90" zoomScaleSheetLayoutView="70" workbookViewId="0">
      <selection activeCell="A2" sqref="A2:T2"/>
    </sheetView>
  </sheetViews>
  <sheetFormatPr defaultColWidth="9" defaultRowHeight="13.2"/>
  <cols>
    <col min="1" max="1" width="5" style="241" customWidth="1"/>
    <col min="2" max="18" width="9" style="241"/>
    <col min="19" max="19" width="10.69921875" style="241" customWidth="1"/>
    <col min="20" max="21" width="5" style="245" customWidth="1"/>
    <col min="22" max="16384" width="9" style="241"/>
  </cols>
  <sheetData>
    <row r="1" spans="1:23" ht="14.4">
      <c r="A1" s="237"/>
      <c r="B1" s="238"/>
      <c r="C1" s="238"/>
      <c r="D1" s="239"/>
      <c r="E1" s="238"/>
      <c r="F1" s="238"/>
      <c r="G1" s="238"/>
      <c r="H1" s="240"/>
      <c r="I1" s="240"/>
      <c r="J1" s="240"/>
      <c r="K1" s="240"/>
      <c r="L1" s="240"/>
      <c r="M1" s="240"/>
      <c r="N1" s="240"/>
      <c r="O1" s="240"/>
      <c r="P1" s="240"/>
      <c r="Q1" s="240"/>
      <c r="R1" s="240"/>
      <c r="S1" s="240"/>
      <c r="T1" s="240"/>
      <c r="U1" s="240"/>
    </row>
    <row r="2" spans="1:23" ht="27.75" customHeight="1">
      <c r="A2" s="993" t="s">
        <v>366</v>
      </c>
      <c r="B2" s="993"/>
      <c r="C2" s="993"/>
      <c r="D2" s="993"/>
      <c r="E2" s="993"/>
      <c r="F2" s="993"/>
      <c r="G2" s="993"/>
      <c r="H2" s="993"/>
      <c r="I2" s="993"/>
      <c r="J2" s="993"/>
      <c r="K2" s="993"/>
      <c r="L2" s="993"/>
      <c r="M2" s="993"/>
      <c r="N2" s="993"/>
      <c r="O2" s="993"/>
      <c r="P2" s="993"/>
      <c r="Q2" s="993"/>
      <c r="R2" s="993"/>
      <c r="S2" s="993"/>
      <c r="T2" s="993"/>
      <c r="U2" s="242"/>
    </row>
    <row r="3" spans="1:23" ht="5.25" customHeight="1">
      <c r="A3" s="237"/>
      <c r="B3" s="243"/>
      <c r="C3" s="243"/>
      <c r="D3" s="243"/>
      <c r="E3" s="243"/>
      <c r="F3" s="243"/>
      <c r="G3" s="243"/>
      <c r="H3" s="243"/>
      <c r="I3" s="243"/>
      <c r="J3" s="243"/>
      <c r="K3" s="243"/>
      <c r="L3" s="243"/>
      <c r="M3" s="243"/>
      <c r="N3" s="243"/>
      <c r="O3" s="243"/>
      <c r="P3" s="243"/>
      <c r="Q3" s="243"/>
      <c r="R3" s="243"/>
      <c r="S3" s="240"/>
      <c r="T3" s="243"/>
      <c r="U3" s="243"/>
    </row>
    <row r="4" spans="1:23" ht="78" customHeight="1">
      <c r="A4" s="237"/>
      <c r="B4" s="994" t="s">
        <v>322</v>
      </c>
      <c r="C4" s="994"/>
      <c r="D4" s="994"/>
      <c r="E4" s="994"/>
      <c r="F4" s="994"/>
      <c r="G4" s="994"/>
      <c r="H4" s="994"/>
      <c r="I4" s="994"/>
      <c r="J4" s="994"/>
      <c r="K4" s="994"/>
      <c r="L4" s="994"/>
      <c r="M4" s="994"/>
      <c r="N4" s="994"/>
      <c r="O4" s="994"/>
      <c r="P4" s="994"/>
      <c r="Q4" s="994"/>
      <c r="R4" s="994"/>
      <c r="S4" s="994"/>
      <c r="T4" s="244"/>
      <c r="U4" s="244"/>
    </row>
    <row r="5" spans="1:23" ht="14.4">
      <c r="A5" s="237"/>
      <c r="B5" s="245"/>
      <c r="C5" s="245"/>
      <c r="D5" s="245"/>
      <c r="E5" s="245"/>
      <c r="F5" s="245"/>
      <c r="G5" s="245"/>
      <c r="H5" s="245"/>
      <c r="I5" s="245"/>
      <c r="J5" s="245"/>
      <c r="K5" s="240"/>
      <c r="L5" s="246"/>
      <c r="M5" s="246"/>
      <c r="N5" s="246"/>
      <c r="O5" s="245"/>
      <c r="P5" s="245"/>
      <c r="Q5" s="247"/>
      <c r="R5" s="247"/>
      <c r="S5" s="247"/>
      <c r="W5" s="241" t="s">
        <v>323</v>
      </c>
    </row>
    <row r="6" spans="1:23" ht="18.75" customHeight="1">
      <c r="A6" s="237"/>
      <c r="B6" s="248" t="s">
        <v>324</v>
      </c>
      <c r="C6" s="249"/>
      <c r="D6" s="249"/>
      <c r="E6" s="249"/>
      <c r="F6" s="249"/>
      <c r="G6" s="249"/>
      <c r="H6" s="249"/>
      <c r="I6" s="249"/>
      <c r="J6" s="249"/>
      <c r="K6" s="249"/>
      <c r="L6" s="249"/>
      <c r="M6"/>
      <c r="N6"/>
      <c r="O6"/>
      <c r="P6"/>
      <c r="Q6"/>
      <c r="R6"/>
      <c r="T6" s="250"/>
      <c r="U6" s="250"/>
    </row>
    <row r="7" spans="1:23">
      <c r="A7" s="251"/>
      <c r="B7" s="252"/>
      <c r="C7" s="253"/>
      <c r="D7" s="254"/>
      <c r="E7" s="255"/>
      <c r="F7" s="995" t="s">
        <v>325</v>
      </c>
      <c r="G7" s="256"/>
      <c r="H7" s="257"/>
      <c r="I7" s="257"/>
      <c r="J7" s="258" t="s">
        <v>282</v>
      </c>
      <c r="K7" s="259"/>
      <c r="L7" s="257" t="s">
        <v>200</v>
      </c>
      <c r="M7" s="257"/>
      <c r="N7" s="257"/>
      <c r="O7" s="260"/>
      <c r="P7" s="997">
        <f>K7+1</f>
        <v>1</v>
      </c>
      <c r="Q7" s="998"/>
      <c r="R7" s="999"/>
      <c r="S7" s="1000" t="s">
        <v>326</v>
      </c>
      <c r="T7" s="250"/>
      <c r="U7" s="250"/>
    </row>
    <row r="8" spans="1:23">
      <c r="A8" s="251"/>
      <c r="B8" s="261"/>
      <c r="C8" s="262"/>
      <c r="D8" s="263"/>
      <c r="E8" s="264"/>
      <c r="F8" s="996"/>
      <c r="G8" s="265" t="s">
        <v>88</v>
      </c>
      <c r="H8" s="266" t="s">
        <v>109</v>
      </c>
      <c r="I8" s="265" t="s">
        <v>327</v>
      </c>
      <c r="J8" s="266" t="s">
        <v>328</v>
      </c>
      <c r="K8" s="266" t="s">
        <v>329</v>
      </c>
      <c r="L8" s="267" t="s">
        <v>330</v>
      </c>
      <c r="M8" s="265" t="s">
        <v>331</v>
      </c>
      <c r="N8" s="266" t="s">
        <v>22</v>
      </c>
      <c r="O8" s="266" t="s">
        <v>23</v>
      </c>
      <c r="P8" s="265" t="s">
        <v>332</v>
      </c>
      <c r="Q8" s="266" t="s">
        <v>163</v>
      </c>
      <c r="R8" s="266" t="s">
        <v>333</v>
      </c>
      <c r="S8" s="1001"/>
      <c r="T8" s="250"/>
      <c r="U8" s="250"/>
    </row>
    <row r="9" spans="1:23" ht="29.25" customHeight="1">
      <c r="A9" s="251"/>
      <c r="B9" s="978" t="s">
        <v>334</v>
      </c>
      <c r="C9" s="1002" t="s">
        <v>335</v>
      </c>
      <c r="D9" s="1003"/>
      <c r="E9" s="1004"/>
      <c r="F9" s="268">
        <v>0.25</v>
      </c>
      <c r="G9" s="269">
        <v>5</v>
      </c>
      <c r="H9" s="269"/>
      <c r="I9" s="269"/>
      <c r="J9" s="269"/>
      <c r="K9" s="269"/>
      <c r="L9" s="269"/>
      <c r="M9" s="269"/>
      <c r="N9" s="269"/>
      <c r="O9" s="269"/>
      <c r="P9" s="269"/>
      <c r="Q9" s="269"/>
      <c r="R9" s="269"/>
      <c r="S9" s="270"/>
      <c r="T9" s="246"/>
      <c r="U9" s="246"/>
    </row>
    <row r="10" spans="1:23" ht="29.25" customHeight="1">
      <c r="A10" s="251"/>
      <c r="B10" s="979"/>
      <c r="C10" s="1005" t="s">
        <v>336</v>
      </c>
      <c r="D10" s="1006"/>
      <c r="E10" s="1007"/>
      <c r="F10" s="271">
        <v>0.5</v>
      </c>
      <c r="G10" s="272"/>
      <c r="H10" s="272"/>
      <c r="I10" s="272">
        <v>5</v>
      </c>
      <c r="J10" s="272"/>
      <c r="K10" s="272"/>
      <c r="L10" s="272"/>
      <c r="M10" s="272"/>
      <c r="N10" s="272"/>
      <c r="O10" s="272"/>
      <c r="P10" s="272"/>
      <c r="Q10" s="272"/>
      <c r="R10" s="272"/>
      <c r="S10" s="270"/>
      <c r="T10" s="246"/>
      <c r="U10" s="246"/>
    </row>
    <row r="11" spans="1:23" ht="29.25" customHeight="1">
      <c r="A11" s="251"/>
      <c r="B11" s="980"/>
      <c r="C11" s="1005" t="s">
        <v>337</v>
      </c>
      <c r="D11" s="1006"/>
      <c r="E11" s="1007"/>
      <c r="F11" s="271">
        <v>0.75</v>
      </c>
      <c r="G11" s="272"/>
      <c r="H11" s="272"/>
      <c r="I11" s="272"/>
      <c r="J11" s="272"/>
      <c r="K11" s="272"/>
      <c r="L11" s="272"/>
      <c r="M11" s="272"/>
      <c r="N11" s="272"/>
      <c r="O11" s="272"/>
      <c r="P11" s="272"/>
      <c r="Q11" s="272"/>
      <c r="R11" s="272"/>
      <c r="S11" s="270"/>
      <c r="T11" s="246"/>
      <c r="U11" s="246"/>
    </row>
    <row r="12" spans="1:23" ht="29.25" customHeight="1">
      <c r="A12" s="251"/>
      <c r="B12" s="981"/>
      <c r="C12" s="1008" t="s">
        <v>338</v>
      </c>
      <c r="D12" s="1009"/>
      <c r="E12" s="1010"/>
      <c r="F12" s="273">
        <v>1</v>
      </c>
      <c r="G12" s="274"/>
      <c r="H12" s="274"/>
      <c r="I12" s="274"/>
      <c r="J12" s="274"/>
      <c r="K12" s="274"/>
      <c r="L12" s="274"/>
      <c r="M12" s="274"/>
      <c r="N12" s="274"/>
      <c r="O12" s="274"/>
      <c r="P12" s="274"/>
      <c r="Q12" s="274"/>
      <c r="R12" s="274"/>
      <c r="S12" s="270"/>
      <c r="T12" s="246"/>
      <c r="U12" s="246"/>
    </row>
    <row r="13" spans="1:23" ht="29.25" customHeight="1">
      <c r="A13" s="251"/>
      <c r="B13" s="978" t="s">
        <v>339</v>
      </c>
      <c r="C13" s="982" t="s">
        <v>340</v>
      </c>
      <c r="D13" s="985" t="s">
        <v>341</v>
      </c>
      <c r="E13" s="986"/>
      <c r="F13" s="275">
        <v>0.25</v>
      </c>
      <c r="G13" s="276"/>
      <c r="H13" s="277"/>
      <c r="I13" s="276"/>
      <c r="J13" s="277"/>
      <c r="K13" s="277"/>
      <c r="L13" s="278"/>
      <c r="M13" s="276"/>
      <c r="N13" s="277"/>
      <c r="O13" s="269"/>
      <c r="P13" s="276"/>
      <c r="Q13" s="277"/>
      <c r="R13" s="277"/>
      <c r="S13" s="270"/>
      <c r="T13" s="246"/>
      <c r="U13" s="246"/>
    </row>
    <row r="14" spans="1:23" ht="29.25" customHeight="1">
      <c r="A14" s="251"/>
      <c r="B14" s="979"/>
      <c r="C14" s="983"/>
      <c r="D14" s="987" t="s">
        <v>342</v>
      </c>
      <c r="E14" s="988"/>
      <c r="F14" s="279">
        <v>0.5</v>
      </c>
      <c r="G14" s="280"/>
      <c r="H14" s="272"/>
      <c r="I14" s="280"/>
      <c r="J14" s="272"/>
      <c r="K14" s="272"/>
      <c r="L14" s="281"/>
      <c r="M14" s="280"/>
      <c r="N14" s="272"/>
      <c r="O14" s="272"/>
      <c r="P14" s="280"/>
      <c r="Q14" s="272"/>
      <c r="R14" s="272"/>
      <c r="S14" s="270"/>
      <c r="T14" s="246"/>
      <c r="U14" s="246"/>
    </row>
    <row r="15" spans="1:23" ht="29.25" customHeight="1">
      <c r="A15" s="251"/>
      <c r="B15" s="980"/>
      <c r="C15" s="983"/>
      <c r="D15" s="987" t="s">
        <v>343</v>
      </c>
      <c r="E15" s="988"/>
      <c r="F15" s="279">
        <v>0.75</v>
      </c>
      <c r="G15" s="280"/>
      <c r="H15" s="272"/>
      <c r="I15" s="280"/>
      <c r="J15" s="272"/>
      <c r="K15" s="272"/>
      <c r="L15" s="281"/>
      <c r="M15" s="280"/>
      <c r="N15" s="272"/>
      <c r="O15" s="272"/>
      <c r="P15" s="280"/>
      <c r="Q15" s="272"/>
      <c r="R15" s="272"/>
      <c r="S15" s="270"/>
      <c r="T15" s="246"/>
      <c r="U15" s="246"/>
    </row>
    <row r="16" spans="1:23" ht="29.25" customHeight="1">
      <c r="A16" s="251"/>
      <c r="B16" s="980"/>
      <c r="C16" s="984"/>
      <c r="D16" s="989" t="s">
        <v>344</v>
      </c>
      <c r="E16" s="990"/>
      <c r="F16" s="282">
        <v>1</v>
      </c>
      <c r="G16" s="283"/>
      <c r="H16" s="284"/>
      <c r="I16" s="283"/>
      <c r="J16" s="284"/>
      <c r="K16" s="284"/>
      <c r="L16" s="285"/>
      <c r="M16" s="283"/>
      <c r="N16" s="284"/>
      <c r="O16" s="284"/>
      <c r="P16" s="283"/>
      <c r="Q16" s="284"/>
      <c r="R16" s="284"/>
      <c r="S16" s="270"/>
      <c r="T16" s="246"/>
      <c r="U16" s="246"/>
    </row>
    <row r="17" spans="1:21" ht="29.25" customHeight="1">
      <c r="A17" s="251"/>
      <c r="B17" s="981"/>
      <c r="C17" s="286" t="s">
        <v>345</v>
      </c>
      <c r="D17" s="991" t="s">
        <v>346</v>
      </c>
      <c r="E17" s="992"/>
      <c r="F17" s="287">
        <v>1</v>
      </c>
      <c r="G17" s="276"/>
      <c r="H17" s="277"/>
      <c r="I17" s="276"/>
      <c r="J17" s="277"/>
      <c r="K17" s="277"/>
      <c r="L17" s="278"/>
      <c r="M17" s="276"/>
      <c r="N17" s="277"/>
      <c r="O17" s="277"/>
      <c r="P17" s="276"/>
      <c r="Q17" s="277"/>
      <c r="R17" s="277"/>
      <c r="S17" s="270"/>
      <c r="T17" s="246"/>
      <c r="U17" s="246"/>
    </row>
    <row r="18" spans="1:21" ht="3.75" customHeight="1">
      <c r="A18" s="251"/>
      <c r="B18" s="288"/>
      <c r="C18" s="289"/>
      <c r="D18" s="290"/>
      <c r="E18" s="290"/>
      <c r="F18" s="291"/>
      <c r="G18" s="292"/>
      <c r="H18" s="293"/>
      <c r="I18" s="293"/>
      <c r="J18" s="293"/>
      <c r="K18" s="293"/>
      <c r="L18" s="293"/>
      <c r="M18" s="293"/>
      <c r="N18" s="293"/>
      <c r="O18" s="293"/>
      <c r="P18" s="293"/>
      <c r="Q18" s="293"/>
      <c r="R18" s="293"/>
      <c r="S18" s="294"/>
      <c r="T18" s="246"/>
      <c r="U18" s="246"/>
    </row>
    <row r="19" spans="1:21" ht="18" customHeight="1">
      <c r="A19" s="251"/>
      <c r="B19" s="295"/>
      <c r="C19" s="959" t="s">
        <v>347</v>
      </c>
      <c r="D19" s="959"/>
      <c r="E19" s="959"/>
      <c r="F19" s="296"/>
      <c r="G19" s="297">
        <f>$F$9*G9+$F$11*G11+$F$10*G10+$F$12*G12+$F$13*G13+$F$14*G14+$F$15*G15+$F$16*G16+$F$17*G17</f>
        <v>1.25</v>
      </c>
      <c r="H19" s="297">
        <f t="shared" ref="H19:R19" si="0">$F$9*H9+$F$11*H11+$F$10*H10+$F$12*H12+$F$13*H13+$F$14*H14+$F$15*H15+$F$16*H16+$F$17*H17</f>
        <v>0</v>
      </c>
      <c r="I19" s="297">
        <f t="shared" si="0"/>
        <v>2.5</v>
      </c>
      <c r="J19" s="297">
        <f t="shared" si="0"/>
        <v>0</v>
      </c>
      <c r="K19" s="297">
        <f t="shared" si="0"/>
        <v>0</v>
      </c>
      <c r="L19" s="297">
        <f t="shared" si="0"/>
        <v>0</v>
      </c>
      <c r="M19" s="297">
        <f t="shared" si="0"/>
        <v>0</v>
      </c>
      <c r="N19" s="297">
        <f t="shared" si="0"/>
        <v>0</v>
      </c>
      <c r="O19" s="297">
        <f t="shared" si="0"/>
        <v>0</v>
      </c>
      <c r="P19" s="297">
        <f t="shared" si="0"/>
        <v>0</v>
      </c>
      <c r="Q19" s="297">
        <f t="shared" si="0"/>
        <v>0</v>
      </c>
      <c r="R19" s="297">
        <f t="shared" si="0"/>
        <v>0</v>
      </c>
      <c r="S19" s="270"/>
      <c r="T19" s="246"/>
      <c r="U19" s="246"/>
    </row>
    <row r="20" spans="1:21" ht="18" customHeight="1">
      <c r="A20" s="251"/>
      <c r="B20" s="960" t="s">
        <v>348</v>
      </c>
      <c r="C20" s="961"/>
      <c r="D20" s="961"/>
      <c r="E20" s="962"/>
      <c r="F20" s="275">
        <v>0.8571428571428571</v>
      </c>
      <c r="G20" s="298"/>
      <c r="H20" s="298"/>
      <c r="I20" s="298"/>
      <c r="J20" s="298"/>
      <c r="K20" s="298"/>
      <c r="L20" s="298"/>
      <c r="M20" s="298"/>
      <c r="N20" s="298"/>
      <c r="O20" s="298"/>
      <c r="P20" s="298"/>
      <c r="Q20" s="298"/>
      <c r="R20" s="298"/>
      <c r="S20" s="299"/>
      <c r="T20" s="246"/>
      <c r="U20" s="246"/>
    </row>
    <row r="21" spans="1:21" ht="18" customHeight="1">
      <c r="A21" s="251"/>
      <c r="B21" s="300"/>
      <c r="C21" s="963" t="s">
        <v>349</v>
      </c>
      <c r="D21" s="963"/>
      <c r="E21" s="963"/>
      <c r="F21" s="301"/>
      <c r="G21" s="302">
        <f>IF(G20="",G19,ROUND(G19*6/7,2))</f>
        <v>1.25</v>
      </c>
      <c r="H21" s="302">
        <f t="shared" ref="H21:R21" si="1">IF(H20="",H19,ROUND(H19*6/7,2))</f>
        <v>0</v>
      </c>
      <c r="I21" s="303">
        <f t="shared" si="1"/>
        <v>2.5</v>
      </c>
      <c r="J21" s="303">
        <f t="shared" si="1"/>
        <v>0</v>
      </c>
      <c r="K21" s="303">
        <f t="shared" si="1"/>
        <v>0</v>
      </c>
      <c r="L21" s="303">
        <f t="shared" si="1"/>
        <v>0</v>
      </c>
      <c r="M21" s="303">
        <f t="shared" si="1"/>
        <v>0</v>
      </c>
      <c r="N21" s="303">
        <f t="shared" si="1"/>
        <v>0</v>
      </c>
      <c r="O21" s="303">
        <f t="shared" si="1"/>
        <v>0</v>
      </c>
      <c r="P21" s="297">
        <f t="shared" si="1"/>
        <v>0</v>
      </c>
      <c r="Q21" s="297">
        <f t="shared" si="1"/>
        <v>0</v>
      </c>
      <c r="R21" s="297">
        <f t="shared" si="1"/>
        <v>0</v>
      </c>
      <c r="S21" s="304">
        <f>SUM(G21:Q21)</f>
        <v>3.75</v>
      </c>
      <c r="T21" s="305" t="s">
        <v>350</v>
      </c>
      <c r="U21" s="306"/>
    </row>
    <row r="22" spans="1:21" ht="45" customHeight="1" thickBot="1">
      <c r="A22" s="251"/>
      <c r="B22" s="964" t="s">
        <v>351</v>
      </c>
      <c r="C22" s="965"/>
      <c r="D22" s="965"/>
      <c r="E22" s="965"/>
      <c r="F22" s="965"/>
      <c r="G22" s="965"/>
      <c r="H22" s="965"/>
      <c r="I22" s="965"/>
      <c r="J22" s="965"/>
      <c r="K22" s="965"/>
      <c r="L22" s="965"/>
      <c r="M22" s="965"/>
      <c r="N22" s="965"/>
      <c r="O22" s="966"/>
      <c r="P22" s="972" t="s">
        <v>352</v>
      </c>
      <c r="Q22" s="972"/>
      <c r="R22" s="973"/>
      <c r="S22" s="307">
        <f>COUNTIF(G21:Q21,"&gt;0")</f>
        <v>2</v>
      </c>
      <c r="T22" s="306" t="s">
        <v>353</v>
      </c>
      <c r="U22" s="306"/>
    </row>
    <row r="23" spans="1:21" ht="45" customHeight="1" thickBot="1">
      <c r="A23" s="251"/>
      <c r="B23" s="967"/>
      <c r="C23" s="948"/>
      <c r="D23" s="948"/>
      <c r="E23" s="948"/>
      <c r="F23" s="948"/>
      <c r="G23" s="948"/>
      <c r="H23" s="948"/>
      <c r="I23" s="948"/>
      <c r="J23" s="948"/>
      <c r="K23" s="948"/>
      <c r="L23" s="948"/>
      <c r="M23" s="948"/>
      <c r="N23" s="948"/>
      <c r="O23" s="968"/>
      <c r="P23" s="974" t="s">
        <v>354</v>
      </c>
      <c r="Q23" s="974"/>
      <c r="R23" s="975"/>
      <c r="S23" s="308">
        <f>IF(S22&lt;1,"",S21/S22)</f>
        <v>1.875</v>
      </c>
      <c r="T23" s="309" t="s">
        <v>355</v>
      </c>
      <c r="U23" s="309"/>
    </row>
    <row r="24" spans="1:21" ht="126.75" customHeight="1">
      <c r="A24" s="251"/>
      <c r="B24" s="969"/>
      <c r="C24" s="970"/>
      <c r="D24" s="970"/>
      <c r="E24" s="970"/>
      <c r="F24" s="970"/>
      <c r="G24" s="970"/>
      <c r="H24" s="970"/>
      <c r="I24" s="970"/>
      <c r="J24" s="970"/>
      <c r="K24" s="970"/>
      <c r="L24" s="970"/>
      <c r="M24" s="970"/>
      <c r="N24" s="970"/>
      <c r="O24" s="971"/>
      <c r="P24" s="976" t="s">
        <v>356</v>
      </c>
      <c r="Q24" s="977"/>
      <c r="R24" s="977"/>
      <c r="S24" s="977"/>
      <c r="T24" s="246"/>
      <c r="U24" s="246"/>
    </row>
    <row r="25" spans="1:21">
      <c r="A25" s="251"/>
      <c r="B25" s="310"/>
      <c r="C25" s="310"/>
      <c r="D25" s="310"/>
      <c r="E25" s="310"/>
      <c r="F25" s="310"/>
      <c r="G25" s="310"/>
      <c r="H25" s="310"/>
      <c r="I25" s="310"/>
      <c r="J25" s="310"/>
      <c r="K25" s="310"/>
      <c r="L25" s="310"/>
      <c r="M25" s="310"/>
      <c r="N25" s="310"/>
      <c r="O25" s="245"/>
      <c r="P25" s="245"/>
      <c r="Q25" s="245"/>
      <c r="R25" s="245"/>
      <c r="S25" s="245"/>
    </row>
    <row r="26" spans="1:21" ht="14.4">
      <c r="A26" s="251"/>
      <c r="B26" s="248" t="s">
        <v>357</v>
      </c>
      <c r="C26" s="310"/>
      <c r="D26" s="310"/>
      <c r="E26" s="310"/>
      <c r="F26" s="310"/>
      <c r="G26" s="310"/>
      <c r="H26" s="310"/>
      <c r="I26" s="310"/>
      <c r="J26" s="310"/>
      <c r="K26" s="310"/>
      <c r="L26" s="310"/>
      <c r="M26" s="310"/>
      <c r="N26" s="310"/>
      <c r="O26" s="245"/>
      <c r="P26" s="245"/>
      <c r="Q26" s="245"/>
      <c r="R26" s="245"/>
      <c r="S26" s="245"/>
    </row>
    <row r="27" spans="1:21" ht="6" customHeight="1" thickBot="1">
      <c r="A27" s="251"/>
      <c r="B27" s="310"/>
      <c r="C27" s="310"/>
      <c r="D27" s="310"/>
      <c r="E27" s="310"/>
      <c r="F27" s="310"/>
      <c r="G27" s="310"/>
      <c r="H27" s="310"/>
      <c r="I27" s="310"/>
      <c r="J27" s="310"/>
      <c r="K27" s="310"/>
      <c r="L27" s="310"/>
      <c r="M27" s="310"/>
      <c r="N27" s="310"/>
      <c r="O27" s="245"/>
      <c r="P27" s="245"/>
      <c r="Q27" s="245"/>
      <c r="R27" s="245"/>
      <c r="S27" s="245"/>
    </row>
    <row r="28" spans="1:21" ht="13.5" customHeight="1">
      <c r="A28" s="251"/>
      <c r="B28" s="949" t="s">
        <v>358</v>
      </c>
      <c r="C28" s="950"/>
      <c r="D28" s="310"/>
      <c r="E28" s="310"/>
      <c r="F28" s="310"/>
      <c r="G28" s="951" t="s">
        <v>359</v>
      </c>
      <c r="H28" s="952"/>
      <c r="I28" s="310"/>
      <c r="J28" s="953" t="s">
        <v>360</v>
      </c>
      <c r="K28" s="954"/>
      <c r="M28" s="310"/>
      <c r="N28" s="310"/>
      <c r="O28" s="245"/>
      <c r="P28" s="245"/>
      <c r="Q28" s="245"/>
      <c r="R28" s="245"/>
      <c r="S28" s="245"/>
    </row>
    <row r="29" spans="1:21" ht="27.75" customHeight="1" thickBot="1">
      <c r="A29" s="251"/>
      <c r="B29" s="955"/>
      <c r="C29" s="956"/>
      <c r="D29" s="311" t="s">
        <v>361</v>
      </c>
      <c r="E29" s="312">
        <v>0.9</v>
      </c>
      <c r="F29" s="311" t="s">
        <v>361</v>
      </c>
      <c r="G29" s="955"/>
      <c r="H29" s="956"/>
      <c r="I29" s="311" t="s">
        <v>362</v>
      </c>
      <c r="J29" s="957">
        <f>B29*E29*G29</f>
        <v>0</v>
      </c>
      <c r="K29" s="958"/>
      <c r="M29" s="310"/>
      <c r="N29" s="310"/>
      <c r="O29" s="245"/>
      <c r="P29" s="245"/>
      <c r="Q29" s="245"/>
      <c r="R29" s="245"/>
      <c r="S29" s="245"/>
    </row>
    <row r="30" spans="1:21" ht="71.25" customHeight="1">
      <c r="A30" s="251"/>
      <c r="B30" s="948" t="s">
        <v>363</v>
      </c>
      <c r="C30" s="948"/>
      <c r="D30" s="948"/>
      <c r="E30" s="948"/>
      <c r="F30" s="948"/>
      <c r="G30" s="948"/>
      <c r="H30" s="948"/>
      <c r="I30" s="948"/>
      <c r="J30" s="948"/>
      <c r="K30" s="948"/>
      <c r="L30" s="948"/>
      <c r="M30" s="948"/>
      <c r="N30" s="948"/>
      <c r="O30" s="948"/>
      <c r="P30" s="948"/>
      <c r="Q30" s="948"/>
      <c r="R30" s="948"/>
      <c r="S30" s="948"/>
    </row>
    <row r="31" spans="1:21">
      <c r="A31" s="251"/>
      <c r="B31" s="310"/>
      <c r="C31" s="310"/>
      <c r="D31" s="310"/>
      <c r="E31" s="310"/>
      <c r="F31" s="310"/>
      <c r="G31" s="310"/>
      <c r="H31" s="310"/>
      <c r="I31" s="310"/>
      <c r="J31" s="310"/>
      <c r="K31" s="310"/>
      <c r="L31" s="310"/>
      <c r="M31" s="310"/>
      <c r="N31" s="310"/>
      <c r="O31" s="245"/>
      <c r="P31" s="245"/>
      <c r="Q31" s="245"/>
      <c r="R31" s="245"/>
      <c r="S31" s="245"/>
    </row>
    <row r="32" spans="1:21">
      <c r="A32" s="251"/>
      <c r="B32" s="310"/>
      <c r="C32" s="310"/>
      <c r="D32" s="310"/>
      <c r="E32" s="310"/>
      <c r="F32" s="310"/>
      <c r="G32" s="310"/>
      <c r="H32" s="310"/>
      <c r="I32" s="310"/>
      <c r="J32" s="310"/>
      <c r="K32" s="310"/>
      <c r="L32" s="310"/>
      <c r="M32" s="310"/>
      <c r="N32" s="310"/>
      <c r="O32" s="245"/>
      <c r="P32" s="245"/>
      <c r="Q32" s="245"/>
      <c r="R32" s="245"/>
      <c r="S32" s="245"/>
    </row>
    <row r="33" spans="2:19">
      <c r="B33" s="313"/>
      <c r="C33" s="313"/>
      <c r="D33" s="313"/>
      <c r="E33" s="313"/>
      <c r="F33" s="313"/>
      <c r="G33" s="313"/>
      <c r="H33" s="313"/>
      <c r="I33" s="313"/>
      <c r="J33" s="313"/>
      <c r="K33" s="313"/>
      <c r="L33" s="313"/>
      <c r="M33" s="313"/>
      <c r="N33" s="313"/>
      <c r="O33" s="313"/>
      <c r="P33" s="313"/>
      <c r="Q33" s="313"/>
      <c r="R33" s="313"/>
      <c r="S33" s="313"/>
    </row>
  </sheetData>
  <mergeCells count="31">
    <mergeCell ref="B9:B12"/>
    <mergeCell ref="C9:E9"/>
    <mergeCell ref="C10:E10"/>
    <mergeCell ref="C11:E11"/>
    <mergeCell ref="C12:E12"/>
    <mergeCell ref="A2:T2"/>
    <mergeCell ref="B4:S4"/>
    <mergeCell ref="F7:F8"/>
    <mergeCell ref="P7:R7"/>
    <mergeCell ref="S7:S8"/>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phoneticPr fontId="7"/>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加算様式Ⅲ-9（新）</vt:lpstr>
      <vt:lpstr>加算様式7-3（中重度者ケア体制加算に関する届出書）</vt:lpstr>
      <vt:lpstr>加算様式7-5（移行支援加算）</vt:lpstr>
      <vt:lpstr>加算様式7-6（サービス提供体制強化加算）</vt:lpstr>
      <vt:lpstr>参考計算書Ａ（有資格者の割合）</vt:lpstr>
      <vt:lpstr>参考計算書Ｂ（10年以上有資格者の割合）</vt:lpstr>
      <vt:lpstr>参考計算書Ｃ（勤続年数）</vt:lpstr>
      <vt:lpstr>届出様式（感染症又は災害発生による評価）</vt:lpstr>
      <vt:lpstr>参考計算書（感染症又は災害発生による評価）</vt:lpstr>
      <vt:lpstr>勤務表（参考様式）</vt:lpstr>
      <vt:lpstr>参考（規模区分）</vt:lpstr>
      <vt:lpstr>送付先</vt:lpstr>
      <vt:lpstr>'参考（規模区分）'!Print_Area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2023-09-21T00:24:31Z</dcterms:modified>
</cp:coreProperties>
</file>