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10" windowHeight="11640" activeTab="1"/>
  </bookViews>
  <sheets>
    <sheet name="要因別苦情処理件数食品別" sheetId="1" r:id="rId1"/>
    <sheet name="要因別苦情件数施設別" sheetId="2" r:id="rId2"/>
  </sheets>
  <definedNames>
    <definedName name="_xlnm.Print_Area" localSheetId="1">'要因別苦情件数施設別'!$A$1:$AI$35</definedName>
    <definedName name="_xlnm.Print_Area" localSheetId="0">'要因別苦情処理件数食品別'!$A$1:$AJ$22</definedName>
  </definedNames>
  <calcPr fullCalcOnLoad="1"/>
</workbook>
</file>

<file path=xl/sharedStrings.xml><?xml version="1.0" encoding="utf-8"?>
<sst xmlns="http://schemas.openxmlformats.org/spreadsheetml/2006/main" count="147" uniqueCount="89">
  <si>
    <t>虫</t>
  </si>
  <si>
    <t>メイガ</t>
  </si>
  <si>
    <t>その他の食品害虫</t>
  </si>
  <si>
    <t>幼虫</t>
  </si>
  <si>
    <t>アニサキス</t>
  </si>
  <si>
    <t>テンタクラリア</t>
  </si>
  <si>
    <t>テラノバ</t>
  </si>
  <si>
    <t>その他</t>
  </si>
  <si>
    <t>ガラス</t>
  </si>
  <si>
    <t>石・砂</t>
  </si>
  <si>
    <t>金属</t>
  </si>
  <si>
    <t>獣毛</t>
  </si>
  <si>
    <t>水産食品</t>
  </si>
  <si>
    <t>水産加工食品</t>
  </si>
  <si>
    <t>畜産食品</t>
  </si>
  <si>
    <t>農産食品</t>
  </si>
  <si>
    <t>農産加工食品</t>
  </si>
  <si>
    <t>パン類・菓子類</t>
  </si>
  <si>
    <t>飲料</t>
  </si>
  <si>
    <t>複合調理食品</t>
  </si>
  <si>
    <t>その他の食料品</t>
  </si>
  <si>
    <t>5要因別苦情処理件数 1異物混入 (1)食品別分類</t>
  </si>
  <si>
    <t>注1　苦情要因が複数の事例は、それぞれの項目に計上</t>
  </si>
  <si>
    <t>注2　届出のなかったものについては省略</t>
  </si>
  <si>
    <t>注3　構成比は四捨五入しているため、合計と一致しない場合があります。(以下省略)</t>
  </si>
  <si>
    <t>そう菜</t>
  </si>
  <si>
    <t>そう菜半製品</t>
  </si>
  <si>
    <t>器具容器包装</t>
  </si>
  <si>
    <t>食品類以外</t>
  </si>
  <si>
    <t>不明</t>
  </si>
  <si>
    <t>合計</t>
  </si>
  <si>
    <t>合成樹脂類</t>
  </si>
  <si>
    <t>木</t>
  </si>
  <si>
    <t>紙</t>
  </si>
  <si>
    <t>繊維</t>
  </si>
  <si>
    <t>たばこ</t>
  </si>
  <si>
    <t>絆創膏</t>
  </si>
  <si>
    <t>ハエ</t>
  </si>
  <si>
    <t>ゴキブリ</t>
  </si>
  <si>
    <t>人毛（毛髪等）</t>
  </si>
  <si>
    <t>爪・歯等</t>
  </si>
  <si>
    <t>ネズミの糞</t>
  </si>
  <si>
    <t>その他の動物性食品</t>
  </si>
  <si>
    <t>寄生虫</t>
  </si>
  <si>
    <t>鉱物性異物</t>
  </si>
  <si>
    <t>動物性異物</t>
  </si>
  <si>
    <t>その他</t>
  </si>
  <si>
    <t>小計</t>
  </si>
  <si>
    <t>虫卵</t>
  </si>
  <si>
    <t>合計</t>
  </si>
  <si>
    <t>食品分類</t>
  </si>
  <si>
    <t>構成比(%)</t>
  </si>
  <si>
    <t>畜産加工食品</t>
  </si>
  <si>
    <t>注2　構成比は四捨五入しているため、合計と一致しない場合があります。(以下省略)</t>
  </si>
  <si>
    <t>注1　届出のなかったものについては省略</t>
  </si>
  <si>
    <t>その他</t>
  </si>
  <si>
    <t>不明</t>
  </si>
  <si>
    <t xml:space="preserve"> </t>
  </si>
  <si>
    <t>本人又は家族</t>
  </si>
  <si>
    <t>上記以外の販売業</t>
  </si>
  <si>
    <t>自動販売機</t>
  </si>
  <si>
    <t>行商・自動車での販売業</t>
  </si>
  <si>
    <t>コンビニエンスストア</t>
  </si>
  <si>
    <t>デパート・スーパー</t>
  </si>
  <si>
    <t>許可を要しない製造業</t>
  </si>
  <si>
    <t>条例で定める許可を要する
製造業</t>
  </si>
  <si>
    <t>かん詰又はびん詰食品製造業</t>
  </si>
  <si>
    <t>そうざい製造業</t>
  </si>
  <si>
    <t>めん類製造業</t>
  </si>
  <si>
    <t>豆腐製造業</t>
  </si>
  <si>
    <t>清涼飲料水製造業</t>
  </si>
  <si>
    <t>酒類製造業</t>
  </si>
  <si>
    <t>魚肉ねり製品製造業</t>
  </si>
  <si>
    <t>食肉製品製造業</t>
  </si>
  <si>
    <t>乳製品製造業</t>
  </si>
  <si>
    <t>アイスクリーム類製造業</t>
  </si>
  <si>
    <t>菓子製造業</t>
  </si>
  <si>
    <t>旅館</t>
  </si>
  <si>
    <t>給食</t>
  </si>
  <si>
    <t>自動車・移動</t>
  </si>
  <si>
    <t>そうざい</t>
  </si>
  <si>
    <t>仕出し</t>
  </si>
  <si>
    <t>弁当</t>
  </si>
  <si>
    <t>すし</t>
  </si>
  <si>
    <t>そば</t>
  </si>
  <si>
    <t>一般</t>
  </si>
  <si>
    <t>飲食店営業</t>
  </si>
  <si>
    <t>施設分類</t>
  </si>
  <si>
    <t>(2)施設別件数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</si>
</sst>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  <numFmt numFmtId="192" formatCode="#,###;\-#,###;&quot;-&quot;;"/>
  </numFmts>
  <fonts count="25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top" textRotation="255" indent="1"/>
    </xf>
    <xf numFmtId="0" fontId="23" fillId="0" borderId="0" xfId="0" applyFont="1" applyFill="1" applyBorder="1" applyAlignment="1">
      <alignment vertical="top" textRotation="255" indent="1"/>
    </xf>
    <xf numFmtId="0" fontId="23" fillId="0" borderId="12" xfId="0" applyFont="1" applyFill="1" applyBorder="1" applyAlignment="1">
      <alignment vertical="top" textRotation="255" indent="1"/>
    </xf>
    <xf numFmtId="0" fontId="23" fillId="0" borderId="13" xfId="0" applyFont="1" applyFill="1" applyBorder="1" applyAlignment="1">
      <alignment vertical="top" textRotation="255" indent="1"/>
    </xf>
    <xf numFmtId="0" fontId="23" fillId="0" borderId="14" xfId="0" applyNumberFormat="1" applyFont="1" applyFill="1" applyBorder="1" applyAlignment="1">
      <alignment vertical="center"/>
    </xf>
    <xf numFmtId="182" fontId="23" fillId="0" borderId="14" xfId="0" applyNumberFormat="1" applyFont="1" applyFill="1" applyBorder="1" applyAlignment="1">
      <alignment horizontal="right" vertical="center" wrapText="1"/>
    </xf>
    <xf numFmtId="0" fontId="23" fillId="0" borderId="14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vertical="center"/>
    </xf>
    <xf numFmtId="0" fontId="23" fillId="0" borderId="16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distributed" vertical="center" indent="1"/>
    </xf>
    <xf numFmtId="0" fontId="23" fillId="0" borderId="18" xfId="0" applyNumberFormat="1" applyFont="1" applyFill="1" applyBorder="1" applyAlignment="1">
      <alignment vertical="center"/>
    </xf>
    <xf numFmtId="182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13" xfId="0" applyNumberFormat="1" applyFont="1" applyFill="1" applyBorder="1" applyAlignment="1">
      <alignment vertical="center"/>
    </xf>
    <xf numFmtId="0" fontId="23" fillId="0" borderId="11" xfId="0" applyNumberFormat="1" applyFont="1" applyFill="1" applyBorder="1" applyAlignment="1">
      <alignment horizontal="right" vertical="center"/>
    </xf>
    <xf numFmtId="0" fontId="23" fillId="0" borderId="18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18" xfId="0" applyFont="1" applyFill="1" applyBorder="1" applyAlignment="1">
      <alignment vertical="center"/>
    </xf>
    <xf numFmtId="182" fontId="23" fillId="0" borderId="18" xfId="0" applyNumberFormat="1" applyFont="1" applyFill="1" applyBorder="1" applyAlignment="1">
      <alignment horizontal="right" vertical="center" wrapText="1"/>
    </xf>
    <xf numFmtId="0" fontId="23" fillId="0" borderId="19" xfId="0" applyNumberFormat="1" applyFont="1" applyFill="1" applyBorder="1" applyAlignment="1">
      <alignment vertical="center"/>
    </xf>
    <xf numFmtId="182" fontId="23" fillId="0" borderId="19" xfId="0" applyNumberFormat="1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vertical="center"/>
    </xf>
    <xf numFmtId="0" fontId="23" fillId="0" borderId="22" xfId="0" applyNumberFormat="1" applyFont="1" applyFill="1" applyBorder="1" applyAlignment="1">
      <alignment vertical="center"/>
    </xf>
    <xf numFmtId="0" fontId="23" fillId="0" borderId="19" xfId="0" applyNumberFormat="1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distributed" vertical="center" indent="1"/>
    </xf>
    <xf numFmtId="0" fontId="23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distributed" vertical="center" indent="1"/>
    </xf>
    <xf numFmtId="0" fontId="23" fillId="0" borderId="26" xfId="0" applyNumberFormat="1" applyFont="1" applyFill="1" applyBorder="1" applyAlignment="1">
      <alignment vertical="center"/>
    </xf>
    <xf numFmtId="182" fontId="23" fillId="0" borderId="26" xfId="0" applyNumberFormat="1" applyFont="1" applyFill="1" applyBorder="1" applyAlignment="1">
      <alignment horizontal="right" vertical="center" wrapText="1"/>
    </xf>
    <xf numFmtId="0" fontId="23" fillId="0" borderId="27" xfId="0" applyFont="1" applyFill="1" applyBorder="1" applyAlignment="1">
      <alignment vertical="center"/>
    </xf>
    <xf numFmtId="0" fontId="23" fillId="0" borderId="27" xfId="0" applyNumberFormat="1" applyFont="1" applyFill="1" applyBorder="1" applyAlignment="1">
      <alignment vertical="center"/>
    </xf>
    <xf numFmtId="0" fontId="23" fillId="0" borderId="28" xfId="0" applyNumberFormat="1" applyFont="1" applyFill="1" applyBorder="1" applyAlignment="1">
      <alignment vertical="center"/>
    </xf>
    <xf numFmtId="0" fontId="23" fillId="0" borderId="26" xfId="0" applyNumberFormat="1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3" fillId="0" borderId="11" xfId="0" applyFont="1" applyFill="1" applyBorder="1" applyAlignment="1">
      <alignment horizontal="center" vertical="top" textRotation="255" indent="1"/>
    </xf>
    <xf numFmtId="0" fontId="23" fillId="0" borderId="18" xfId="0" applyFont="1" applyFill="1" applyBorder="1" applyAlignment="1">
      <alignment horizontal="center" vertical="top" textRotation="255" indent="1"/>
    </xf>
    <xf numFmtId="0" fontId="23" fillId="0" borderId="14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vertical="center"/>
    </xf>
    <xf numFmtId="0" fontId="23" fillId="0" borderId="32" xfId="0" applyNumberFormat="1" applyFont="1" applyFill="1" applyBorder="1" applyAlignment="1">
      <alignment vertical="center"/>
    </xf>
    <xf numFmtId="0" fontId="23" fillId="0" borderId="33" xfId="0" applyNumberFormat="1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3" fillId="0" borderId="28" xfId="0" applyFont="1" applyFill="1" applyBorder="1" applyAlignment="1">
      <alignment horizontal="distributed" vertical="center" indent="1"/>
    </xf>
    <xf numFmtId="0" fontId="23" fillId="0" borderId="33" xfId="0" applyFont="1" applyFill="1" applyBorder="1" applyAlignment="1">
      <alignment horizontal="distributed" vertical="center" indent="1"/>
    </xf>
    <xf numFmtId="0" fontId="23" fillId="0" borderId="34" xfId="0" applyNumberFormat="1" applyFont="1" applyFill="1" applyBorder="1" applyAlignment="1">
      <alignment vertical="center"/>
    </xf>
    <xf numFmtId="0" fontId="23" fillId="0" borderId="35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distributed" vertical="center" indent="1"/>
    </xf>
    <xf numFmtId="0" fontId="23" fillId="0" borderId="36" xfId="0" applyNumberFormat="1" applyFont="1" applyFill="1" applyBorder="1" applyAlignment="1">
      <alignment vertical="center"/>
    </xf>
    <xf numFmtId="0" fontId="23" fillId="0" borderId="37" xfId="0" applyNumberFormat="1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distributed" vertical="center" indent="1"/>
    </xf>
    <xf numFmtId="0" fontId="23" fillId="0" borderId="20" xfId="0" applyFont="1" applyFill="1" applyBorder="1" applyAlignment="1">
      <alignment horizontal="distributed" vertical="center" indent="1"/>
    </xf>
    <xf numFmtId="0" fontId="23" fillId="0" borderId="0" xfId="0" applyNumberFormat="1" applyFont="1" applyFill="1" applyAlignment="1">
      <alignment vertical="center"/>
    </xf>
    <xf numFmtId="0" fontId="23" fillId="0" borderId="38" xfId="0" applyNumberFormat="1" applyFont="1" applyFill="1" applyBorder="1" applyAlignment="1">
      <alignment vertical="center"/>
    </xf>
    <xf numFmtId="0" fontId="23" fillId="0" borderId="39" xfId="0" applyNumberFormat="1" applyFont="1" applyFill="1" applyBorder="1" applyAlignment="1">
      <alignment vertical="center"/>
    </xf>
    <xf numFmtId="0" fontId="23" fillId="0" borderId="40" xfId="0" applyNumberFormat="1" applyFont="1" applyFill="1" applyBorder="1" applyAlignment="1">
      <alignment vertical="center"/>
    </xf>
    <xf numFmtId="0" fontId="23" fillId="0" borderId="23" xfId="0" applyNumberFormat="1" applyFont="1" applyFill="1" applyBorder="1" applyAlignment="1">
      <alignment horizontal="right" vertical="center"/>
    </xf>
    <xf numFmtId="0" fontId="23" fillId="0" borderId="40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182" fontId="23" fillId="0" borderId="23" xfId="0" applyNumberFormat="1" applyFont="1" applyFill="1" applyBorder="1" applyAlignment="1">
      <alignment horizontal="right" vertical="center" wrapText="1"/>
    </xf>
    <xf numFmtId="0" fontId="23" fillId="0" borderId="23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horizontal="distributed" vertical="center" indent="1"/>
    </xf>
    <xf numFmtId="0" fontId="23" fillId="0" borderId="41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distributed" vertical="center" wrapText="1" indent="1"/>
    </xf>
    <xf numFmtId="0" fontId="23" fillId="0" borderId="42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vertical="center"/>
    </xf>
    <xf numFmtId="0" fontId="23" fillId="0" borderId="43" xfId="0" applyNumberFormat="1" applyFont="1" applyFill="1" applyBorder="1" applyAlignment="1">
      <alignment vertical="center"/>
    </xf>
    <xf numFmtId="0" fontId="23" fillId="0" borderId="44" xfId="0" applyNumberFormat="1" applyFont="1" applyFill="1" applyBorder="1" applyAlignment="1">
      <alignment vertical="center"/>
    </xf>
    <xf numFmtId="0" fontId="23" fillId="0" borderId="45" xfId="0" applyNumberFormat="1" applyFont="1" applyFill="1" applyBorder="1" applyAlignment="1">
      <alignment vertical="center"/>
    </xf>
    <xf numFmtId="0" fontId="23" fillId="0" borderId="26" xfId="0" applyFont="1" applyFill="1" applyBorder="1" applyAlignment="1">
      <alignment horizontal="distributed" vertical="center" indent="1"/>
    </xf>
    <xf numFmtId="0" fontId="23" fillId="0" borderId="2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distributed" vertical="center" indent="1"/>
    </xf>
    <xf numFmtId="0" fontId="23" fillId="0" borderId="19" xfId="0" applyFont="1" applyFill="1" applyBorder="1" applyAlignment="1">
      <alignment horizontal="distributed" vertical="center" indent="1"/>
    </xf>
    <xf numFmtId="0" fontId="23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distributed" vertical="center" indent="1"/>
    </xf>
    <xf numFmtId="0" fontId="23" fillId="0" borderId="14" xfId="0" applyNumberFormat="1" applyFont="1" applyFill="1" applyBorder="1" applyAlignment="1">
      <alignment horizontal="right" vertical="center"/>
    </xf>
    <xf numFmtId="0" fontId="23" fillId="0" borderId="15" xfId="0" applyNumberFormat="1" applyFont="1" applyFill="1" applyBorder="1" applyAlignment="1">
      <alignment horizontal="right" vertical="center"/>
    </xf>
    <xf numFmtId="0" fontId="23" fillId="0" borderId="16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distributed" vertical="center" indent="1"/>
    </xf>
    <xf numFmtId="181" fontId="23" fillId="0" borderId="10" xfId="0" applyNumberFormat="1" applyFont="1" applyFill="1" applyBorder="1" applyAlignment="1">
      <alignment horizontal="right" vertical="center" wrapText="1"/>
    </xf>
    <xf numFmtId="192" fontId="23" fillId="0" borderId="14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vertical="top" textRotation="255" indent="1"/>
    </xf>
    <xf numFmtId="0" fontId="23" fillId="0" borderId="30" xfId="0" applyFont="1" applyFill="1" applyBorder="1" applyAlignment="1">
      <alignment vertical="top" textRotation="255" indent="1"/>
    </xf>
    <xf numFmtId="0" fontId="23" fillId="0" borderId="28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26.875" style="41" customWidth="1"/>
    <col min="2" max="2" width="8.875" style="41" customWidth="1"/>
    <col min="3" max="3" width="10.625" style="41" bestFit="1" customWidth="1"/>
    <col min="4" max="13" width="5.875" style="42" customWidth="1"/>
    <col min="14" max="36" width="5.875" style="41" customWidth="1"/>
    <col min="37" max="16384" width="9.375" style="41" customWidth="1"/>
  </cols>
  <sheetData>
    <row r="1" ht="13.5" customHeight="1">
      <c r="A1" s="41" t="s">
        <v>21</v>
      </c>
    </row>
    <row r="2" spans="4:13" ht="13.5" customHeight="1"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34" ht="102" customHeight="1">
      <c r="A3" s="48" t="s">
        <v>50</v>
      </c>
      <c r="B3" s="50" t="s">
        <v>30</v>
      </c>
      <c r="C3" s="52" t="s">
        <v>51</v>
      </c>
      <c r="D3" s="47" t="s">
        <v>0</v>
      </c>
      <c r="E3" s="47"/>
      <c r="F3" s="47"/>
      <c r="G3" s="47"/>
      <c r="H3" s="47"/>
      <c r="I3" s="47"/>
      <c r="J3" s="47"/>
      <c r="K3" s="47"/>
      <c r="L3" s="47" t="s">
        <v>43</v>
      </c>
      <c r="M3" s="47"/>
      <c r="N3" s="47"/>
      <c r="O3" s="47"/>
      <c r="P3" s="47"/>
      <c r="Q3" s="47" t="s">
        <v>44</v>
      </c>
      <c r="R3" s="47"/>
      <c r="S3" s="47"/>
      <c r="T3" s="47"/>
      <c r="U3" s="54"/>
      <c r="V3" s="47" t="s">
        <v>45</v>
      </c>
      <c r="W3" s="47"/>
      <c r="X3" s="47"/>
      <c r="Y3" s="47"/>
      <c r="Z3" s="47"/>
      <c r="AA3" s="47"/>
      <c r="AB3" s="45" t="s">
        <v>31</v>
      </c>
      <c r="AC3" s="45" t="s">
        <v>32</v>
      </c>
      <c r="AD3" s="45" t="s">
        <v>33</v>
      </c>
      <c r="AE3" s="45" t="s">
        <v>34</v>
      </c>
      <c r="AF3" s="45" t="s">
        <v>35</v>
      </c>
      <c r="AG3" s="45" t="s">
        <v>36</v>
      </c>
      <c r="AH3" s="45" t="s">
        <v>46</v>
      </c>
    </row>
    <row r="4" spans="1:34" ht="13.5" customHeight="1">
      <c r="A4" s="49"/>
      <c r="B4" s="51"/>
      <c r="C4" s="53"/>
      <c r="D4" s="2" t="s">
        <v>47</v>
      </c>
      <c r="E4" s="3" t="s">
        <v>1</v>
      </c>
      <c r="F4" s="3" t="s">
        <v>2</v>
      </c>
      <c r="G4" s="3" t="s">
        <v>37</v>
      </c>
      <c r="H4" s="3" t="s">
        <v>38</v>
      </c>
      <c r="I4" s="3" t="s">
        <v>48</v>
      </c>
      <c r="J4" s="3" t="s">
        <v>3</v>
      </c>
      <c r="K4" s="4" t="s">
        <v>7</v>
      </c>
      <c r="L4" s="2" t="s">
        <v>47</v>
      </c>
      <c r="M4" s="3" t="s">
        <v>4</v>
      </c>
      <c r="N4" s="3" t="s">
        <v>5</v>
      </c>
      <c r="O4" s="3" t="s">
        <v>6</v>
      </c>
      <c r="P4" s="3" t="s">
        <v>7</v>
      </c>
      <c r="Q4" s="2" t="s">
        <v>47</v>
      </c>
      <c r="R4" s="3" t="s">
        <v>8</v>
      </c>
      <c r="S4" s="3" t="s">
        <v>9</v>
      </c>
      <c r="T4" s="3" t="s">
        <v>10</v>
      </c>
      <c r="U4" s="3" t="s">
        <v>7</v>
      </c>
      <c r="V4" s="2" t="s">
        <v>47</v>
      </c>
      <c r="W4" s="3" t="s">
        <v>39</v>
      </c>
      <c r="X4" s="3" t="s">
        <v>11</v>
      </c>
      <c r="Y4" s="3" t="s">
        <v>40</v>
      </c>
      <c r="Z4" s="3" t="s">
        <v>41</v>
      </c>
      <c r="AA4" s="5" t="s">
        <v>7</v>
      </c>
      <c r="AB4" s="46"/>
      <c r="AC4" s="46"/>
      <c r="AD4" s="46"/>
      <c r="AE4" s="46"/>
      <c r="AF4" s="46"/>
      <c r="AG4" s="46"/>
      <c r="AH4" s="46"/>
    </row>
    <row r="5" spans="1:34" ht="16.5" customHeight="1">
      <c r="A5" s="1" t="s">
        <v>49</v>
      </c>
      <c r="B5" s="6">
        <f>SUM(B6:B21)</f>
        <v>681</v>
      </c>
      <c r="C5" s="7">
        <v>100</v>
      </c>
      <c r="D5" s="8">
        <f>SUM(D6:D21)</f>
        <v>194</v>
      </c>
      <c r="E5" s="9">
        <f>SUM(E6:E21)</f>
        <v>5</v>
      </c>
      <c r="F5" s="9">
        <f aca="true" t="shared" si="0" ref="F5:AH5">SUM(F6:F21)</f>
        <v>13</v>
      </c>
      <c r="G5" s="9">
        <f t="shared" si="0"/>
        <v>27</v>
      </c>
      <c r="H5" s="9">
        <f t="shared" si="0"/>
        <v>73</v>
      </c>
      <c r="I5" s="9">
        <f t="shared" si="0"/>
        <v>1</v>
      </c>
      <c r="J5" s="9">
        <f t="shared" si="0"/>
        <v>19</v>
      </c>
      <c r="K5" s="10">
        <f t="shared" si="0"/>
        <v>56</v>
      </c>
      <c r="L5" s="8">
        <f t="shared" si="0"/>
        <v>27</v>
      </c>
      <c r="M5" s="9">
        <f t="shared" si="0"/>
        <v>13</v>
      </c>
      <c r="N5" s="9">
        <f t="shared" si="0"/>
        <v>3</v>
      </c>
      <c r="O5" s="9">
        <f t="shared" si="0"/>
        <v>1</v>
      </c>
      <c r="P5" s="9">
        <f t="shared" si="0"/>
        <v>10</v>
      </c>
      <c r="Q5" s="8">
        <f t="shared" si="0"/>
        <v>109</v>
      </c>
      <c r="R5" s="9">
        <f t="shared" si="0"/>
        <v>13</v>
      </c>
      <c r="S5" s="9">
        <f t="shared" si="0"/>
        <v>9</v>
      </c>
      <c r="T5" s="9">
        <f t="shared" si="0"/>
        <v>76</v>
      </c>
      <c r="U5" s="9">
        <f>SUM(U6:U21)</f>
        <v>11</v>
      </c>
      <c r="V5" s="8">
        <f t="shared" si="0"/>
        <v>119</v>
      </c>
      <c r="W5" s="9">
        <f t="shared" si="0"/>
        <v>68</v>
      </c>
      <c r="X5" s="9">
        <f t="shared" si="0"/>
        <v>3</v>
      </c>
      <c r="Y5" s="9">
        <f t="shared" si="0"/>
        <v>10</v>
      </c>
      <c r="Z5" s="9">
        <f t="shared" si="0"/>
        <v>3</v>
      </c>
      <c r="AA5" s="9">
        <f t="shared" si="0"/>
        <v>35</v>
      </c>
      <c r="AB5" s="8">
        <f t="shared" si="0"/>
        <v>80</v>
      </c>
      <c r="AC5" s="9">
        <f t="shared" si="0"/>
        <v>11</v>
      </c>
      <c r="AD5" s="8">
        <f t="shared" si="0"/>
        <v>11</v>
      </c>
      <c r="AE5" s="9">
        <f t="shared" si="0"/>
        <v>18</v>
      </c>
      <c r="AF5" s="8">
        <f t="shared" si="0"/>
        <v>6</v>
      </c>
      <c r="AG5" s="9">
        <f t="shared" si="0"/>
        <v>7</v>
      </c>
      <c r="AH5" s="8">
        <f t="shared" si="0"/>
        <v>99</v>
      </c>
    </row>
    <row r="6" spans="1:34" ht="16.5" customHeight="1">
      <c r="A6" s="11" t="s">
        <v>12</v>
      </c>
      <c r="B6" s="12">
        <f aca="true" t="shared" si="1" ref="B6:B21">D6+L6+Q6+V6+AB6+AC6+AD6+AE6+AF6+AG6+AH6</f>
        <v>45</v>
      </c>
      <c r="C6" s="13">
        <f>B6/$B$5*100</f>
        <v>6.607929515418502</v>
      </c>
      <c r="D6" s="12">
        <f aca="true" t="shared" si="2" ref="D6:D15">SUM(E6:K6)</f>
        <v>7</v>
      </c>
      <c r="E6" s="14"/>
      <c r="F6" s="15"/>
      <c r="G6" s="15">
        <v>3</v>
      </c>
      <c r="H6" s="15"/>
      <c r="I6" s="15"/>
      <c r="J6" s="15">
        <v>3</v>
      </c>
      <c r="K6" s="16">
        <v>1</v>
      </c>
      <c r="L6" s="17">
        <f>SUM(M6:P6)</f>
        <v>22</v>
      </c>
      <c r="M6" s="14">
        <v>12</v>
      </c>
      <c r="N6" s="14">
        <v>3</v>
      </c>
      <c r="O6" s="14">
        <v>1</v>
      </c>
      <c r="P6" s="14">
        <v>6</v>
      </c>
      <c r="Q6" s="18">
        <f aca="true" t="shared" si="3" ref="Q6:Q21">SUM(R6:U6)</f>
        <v>2</v>
      </c>
      <c r="R6" s="14"/>
      <c r="S6" s="14">
        <v>1</v>
      </c>
      <c r="T6" s="14">
        <v>1</v>
      </c>
      <c r="U6" s="19"/>
      <c r="V6" s="17">
        <f>SUM(W6:AA6)</f>
        <v>8</v>
      </c>
      <c r="W6" s="14">
        <v>1</v>
      </c>
      <c r="X6" s="14"/>
      <c r="Y6" s="14"/>
      <c r="Z6" s="14">
        <v>1</v>
      </c>
      <c r="AA6" s="14">
        <v>6</v>
      </c>
      <c r="AB6" s="20">
        <v>2</v>
      </c>
      <c r="AC6" s="20"/>
      <c r="AD6" s="20"/>
      <c r="AE6" s="20"/>
      <c r="AF6" s="20"/>
      <c r="AG6" s="20"/>
      <c r="AH6" s="20">
        <v>4</v>
      </c>
    </row>
    <row r="7" spans="1:34" ht="16.5" customHeight="1">
      <c r="A7" s="11" t="s">
        <v>13</v>
      </c>
      <c r="B7" s="12">
        <f t="shared" si="1"/>
        <v>24</v>
      </c>
      <c r="C7" s="21">
        <f aca="true" t="shared" si="4" ref="C7:C21">B7/$B$5*100</f>
        <v>3.524229074889868</v>
      </c>
      <c r="D7" s="12">
        <f t="shared" si="2"/>
        <v>2</v>
      </c>
      <c r="E7" s="14"/>
      <c r="F7" s="15"/>
      <c r="G7" s="15">
        <v>1</v>
      </c>
      <c r="H7" s="15"/>
      <c r="I7" s="15"/>
      <c r="J7" s="15"/>
      <c r="K7" s="16">
        <v>1</v>
      </c>
      <c r="L7" s="18">
        <f aca="true" t="shared" si="5" ref="L7:L21">SUM(M7:P7)</f>
        <v>1</v>
      </c>
      <c r="M7" s="14">
        <v>1</v>
      </c>
      <c r="N7" s="14"/>
      <c r="O7" s="14"/>
      <c r="P7" s="14"/>
      <c r="Q7" s="18">
        <f t="shared" si="3"/>
        <v>5</v>
      </c>
      <c r="R7" s="14">
        <v>1</v>
      </c>
      <c r="S7" s="14"/>
      <c r="T7" s="14">
        <v>4</v>
      </c>
      <c r="U7" s="19"/>
      <c r="V7" s="18">
        <f aca="true" t="shared" si="6" ref="V7:V21">SUM(W7:AA7)</f>
        <v>6</v>
      </c>
      <c r="W7" s="14">
        <v>2</v>
      </c>
      <c r="X7" s="14"/>
      <c r="Y7" s="14"/>
      <c r="Z7" s="14"/>
      <c r="AA7" s="14">
        <v>4</v>
      </c>
      <c r="AB7" s="20">
        <v>4</v>
      </c>
      <c r="AC7" s="20"/>
      <c r="AD7" s="20"/>
      <c r="AE7" s="20"/>
      <c r="AF7" s="20"/>
      <c r="AG7" s="20"/>
      <c r="AH7" s="20">
        <v>6</v>
      </c>
    </row>
    <row r="8" spans="1:34" ht="16.5" customHeight="1">
      <c r="A8" s="11" t="s">
        <v>14</v>
      </c>
      <c r="B8" s="12">
        <f t="shared" si="1"/>
        <v>25</v>
      </c>
      <c r="C8" s="21">
        <f t="shared" si="4"/>
        <v>3.671071953010279</v>
      </c>
      <c r="D8" s="12">
        <f t="shared" si="2"/>
        <v>6</v>
      </c>
      <c r="E8" s="14"/>
      <c r="F8" s="15"/>
      <c r="G8" s="15">
        <v>2</v>
      </c>
      <c r="H8" s="15">
        <v>2</v>
      </c>
      <c r="I8" s="15"/>
      <c r="J8" s="15">
        <v>1</v>
      </c>
      <c r="K8" s="16">
        <v>1</v>
      </c>
      <c r="L8" s="18">
        <f t="shared" si="5"/>
        <v>0</v>
      </c>
      <c r="M8" s="14"/>
      <c r="N8" s="14"/>
      <c r="O8" s="14"/>
      <c r="P8" s="14"/>
      <c r="Q8" s="18">
        <f t="shared" si="3"/>
        <v>4</v>
      </c>
      <c r="R8" s="14">
        <v>1</v>
      </c>
      <c r="S8" s="14"/>
      <c r="T8" s="14">
        <v>1</v>
      </c>
      <c r="U8" s="19">
        <v>2</v>
      </c>
      <c r="V8" s="18">
        <f t="shared" si="6"/>
        <v>9</v>
      </c>
      <c r="W8" s="14">
        <v>3</v>
      </c>
      <c r="X8" s="14"/>
      <c r="Y8" s="14">
        <v>1</v>
      </c>
      <c r="Z8" s="14">
        <v>1</v>
      </c>
      <c r="AA8" s="14">
        <v>4</v>
      </c>
      <c r="AB8" s="20">
        <v>1</v>
      </c>
      <c r="AC8" s="20"/>
      <c r="AD8" s="20"/>
      <c r="AE8" s="20"/>
      <c r="AF8" s="20"/>
      <c r="AG8" s="20">
        <v>1</v>
      </c>
      <c r="AH8" s="20">
        <v>4</v>
      </c>
    </row>
    <row r="9" spans="1:34" ht="16.5" customHeight="1">
      <c r="A9" s="11" t="s">
        <v>52</v>
      </c>
      <c r="B9" s="12">
        <f t="shared" si="1"/>
        <v>21</v>
      </c>
      <c r="C9" s="21">
        <f t="shared" si="4"/>
        <v>3.0837004405286343</v>
      </c>
      <c r="D9" s="12">
        <f>SUM(E9:K9)</f>
        <v>2</v>
      </c>
      <c r="E9" s="14"/>
      <c r="F9" s="15"/>
      <c r="G9" s="15"/>
      <c r="H9" s="15"/>
      <c r="I9" s="15"/>
      <c r="J9" s="15"/>
      <c r="K9" s="16">
        <v>2</v>
      </c>
      <c r="L9" s="18">
        <f t="shared" si="5"/>
        <v>0</v>
      </c>
      <c r="M9" s="14"/>
      <c r="N9" s="14"/>
      <c r="O9" s="14"/>
      <c r="P9" s="14"/>
      <c r="Q9" s="18">
        <f>SUM(R9:U9)</f>
        <v>7</v>
      </c>
      <c r="R9" s="14">
        <v>2</v>
      </c>
      <c r="S9" s="14">
        <v>1</v>
      </c>
      <c r="T9" s="14">
        <v>3</v>
      </c>
      <c r="U9" s="19">
        <v>1</v>
      </c>
      <c r="V9" s="18">
        <f t="shared" si="6"/>
        <v>5</v>
      </c>
      <c r="W9" s="14">
        <v>2</v>
      </c>
      <c r="X9" s="14"/>
      <c r="Y9" s="14">
        <v>1</v>
      </c>
      <c r="Z9" s="14"/>
      <c r="AA9" s="14">
        <v>2</v>
      </c>
      <c r="AB9" s="20">
        <v>1</v>
      </c>
      <c r="AC9" s="20"/>
      <c r="AD9" s="20"/>
      <c r="AE9" s="20">
        <v>2</v>
      </c>
      <c r="AF9" s="20"/>
      <c r="AG9" s="20"/>
      <c r="AH9" s="20">
        <v>4</v>
      </c>
    </row>
    <row r="10" spans="1:34" ht="27">
      <c r="A10" s="11" t="s">
        <v>42</v>
      </c>
      <c r="B10" s="22">
        <f t="shared" si="1"/>
        <v>1</v>
      </c>
      <c r="C10" s="23">
        <f t="shared" si="4"/>
        <v>0.14684287812041116</v>
      </c>
      <c r="D10" s="22">
        <f>SUM(E10:K10)</f>
        <v>0</v>
      </c>
      <c r="E10" s="24"/>
      <c r="F10" s="25"/>
      <c r="G10" s="25"/>
      <c r="H10" s="25"/>
      <c r="I10" s="25"/>
      <c r="J10" s="25"/>
      <c r="K10" s="26"/>
      <c r="L10" s="27">
        <f>SUM(M10:P10)</f>
        <v>0</v>
      </c>
      <c r="M10" s="28"/>
      <c r="N10" s="28"/>
      <c r="O10" s="28"/>
      <c r="P10" s="28"/>
      <c r="Q10" s="27">
        <f>SUM(R10:U10)</f>
        <v>0</v>
      </c>
      <c r="R10" s="28"/>
      <c r="S10" s="28"/>
      <c r="T10" s="28"/>
      <c r="U10" s="19"/>
      <c r="V10" s="27">
        <f>SUM(W10:AA10)</f>
        <v>0</v>
      </c>
      <c r="W10" s="28"/>
      <c r="X10" s="28"/>
      <c r="Y10" s="28"/>
      <c r="Z10" s="28"/>
      <c r="AA10" s="28"/>
      <c r="AB10" s="29"/>
      <c r="AC10" s="29"/>
      <c r="AD10" s="29"/>
      <c r="AE10" s="29"/>
      <c r="AF10" s="29"/>
      <c r="AG10" s="29"/>
      <c r="AH10" s="29">
        <v>1</v>
      </c>
    </row>
    <row r="11" spans="1:34" ht="16.5" customHeight="1">
      <c r="A11" s="30" t="s">
        <v>15</v>
      </c>
      <c r="B11" s="12">
        <f t="shared" si="1"/>
        <v>20</v>
      </c>
      <c r="C11" s="21">
        <f t="shared" si="4"/>
        <v>2.936857562408223</v>
      </c>
      <c r="D11" s="12">
        <f>SUM(E11:K11)</f>
        <v>11</v>
      </c>
      <c r="E11" s="14">
        <v>1</v>
      </c>
      <c r="F11" s="15">
        <v>3</v>
      </c>
      <c r="G11" s="15"/>
      <c r="H11" s="15">
        <v>1</v>
      </c>
      <c r="I11" s="15"/>
      <c r="J11" s="15">
        <v>2</v>
      </c>
      <c r="K11" s="16">
        <v>4</v>
      </c>
      <c r="L11" s="18">
        <f t="shared" si="5"/>
        <v>1</v>
      </c>
      <c r="M11" s="14"/>
      <c r="N11" s="14"/>
      <c r="O11" s="14"/>
      <c r="P11" s="14">
        <v>1</v>
      </c>
      <c r="Q11" s="18">
        <f t="shared" si="3"/>
        <v>3</v>
      </c>
      <c r="R11" s="14"/>
      <c r="S11" s="14"/>
      <c r="T11" s="14">
        <v>3</v>
      </c>
      <c r="U11" s="31"/>
      <c r="V11" s="18">
        <f t="shared" si="6"/>
        <v>1</v>
      </c>
      <c r="W11" s="14"/>
      <c r="X11" s="14"/>
      <c r="Y11" s="14"/>
      <c r="Z11" s="14"/>
      <c r="AA11" s="14">
        <v>1</v>
      </c>
      <c r="AB11" s="20">
        <v>1</v>
      </c>
      <c r="AC11" s="20"/>
      <c r="AD11" s="20"/>
      <c r="AE11" s="20"/>
      <c r="AF11" s="20"/>
      <c r="AG11" s="20">
        <v>1</v>
      </c>
      <c r="AH11" s="20">
        <v>2</v>
      </c>
    </row>
    <row r="12" spans="1:34" ht="16.5" customHeight="1">
      <c r="A12" s="11" t="s">
        <v>16</v>
      </c>
      <c r="B12" s="12">
        <f t="shared" si="1"/>
        <v>58</v>
      </c>
      <c r="C12" s="21">
        <f t="shared" si="4"/>
        <v>8.516886930983848</v>
      </c>
      <c r="D12" s="12">
        <f t="shared" si="2"/>
        <v>19</v>
      </c>
      <c r="E12" s="14">
        <v>2</v>
      </c>
      <c r="F12" s="15">
        <v>3</v>
      </c>
      <c r="G12" s="15"/>
      <c r="H12" s="15">
        <v>1</v>
      </c>
      <c r="I12" s="15"/>
      <c r="J12" s="15">
        <v>2</v>
      </c>
      <c r="K12" s="16">
        <v>11</v>
      </c>
      <c r="L12" s="18">
        <f t="shared" si="5"/>
        <v>0</v>
      </c>
      <c r="M12" s="14"/>
      <c r="N12" s="14"/>
      <c r="O12" s="14"/>
      <c r="P12" s="14"/>
      <c r="Q12" s="18">
        <f t="shared" si="3"/>
        <v>12</v>
      </c>
      <c r="R12" s="14">
        <v>1</v>
      </c>
      <c r="S12" s="14">
        <v>2</v>
      </c>
      <c r="T12" s="14">
        <v>9</v>
      </c>
      <c r="U12" s="19"/>
      <c r="V12" s="18">
        <f t="shared" si="6"/>
        <v>10</v>
      </c>
      <c r="W12" s="14">
        <v>7</v>
      </c>
      <c r="X12" s="14"/>
      <c r="Y12" s="14"/>
      <c r="Z12" s="14">
        <v>1</v>
      </c>
      <c r="AA12" s="14">
        <v>2</v>
      </c>
      <c r="AB12" s="20">
        <v>3</v>
      </c>
      <c r="AC12" s="20">
        <v>5</v>
      </c>
      <c r="AD12" s="20"/>
      <c r="AE12" s="20"/>
      <c r="AF12" s="20">
        <v>1</v>
      </c>
      <c r="AG12" s="20"/>
      <c r="AH12" s="20">
        <v>8</v>
      </c>
    </row>
    <row r="13" spans="1:34" ht="16.5" customHeight="1">
      <c r="A13" s="11" t="s">
        <v>25</v>
      </c>
      <c r="B13" s="12">
        <f t="shared" si="1"/>
        <v>63</v>
      </c>
      <c r="C13" s="21">
        <f t="shared" si="4"/>
        <v>9.251101321585903</v>
      </c>
      <c r="D13" s="12">
        <f t="shared" si="2"/>
        <v>14</v>
      </c>
      <c r="E13" s="14"/>
      <c r="F13" s="15">
        <v>1</v>
      </c>
      <c r="G13" s="15">
        <v>2</v>
      </c>
      <c r="H13" s="15">
        <v>3</v>
      </c>
      <c r="I13" s="15"/>
      <c r="J13" s="15">
        <v>3</v>
      </c>
      <c r="K13" s="16">
        <v>5</v>
      </c>
      <c r="L13" s="18">
        <f t="shared" si="5"/>
        <v>1</v>
      </c>
      <c r="M13" s="14"/>
      <c r="N13" s="14"/>
      <c r="O13" s="14"/>
      <c r="P13" s="14">
        <v>1</v>
      </c>
      <c r="Q13" s="18">
        <f t="shared" si="3"/>
        <v>10</v>
      </c>
      <c r="R13" s="14">
        <v>1</v>
      </c>
      <c r="S13" s="14">
        <v>2</v>
      </c>
      <c r="T13" s="14">
        <v>6</v>
      </c>
      <c r="U13" s="19">
        <v>1</v>
      </c>
      <c r="V13" s="18">
        <f t="shared" si="6"/>
        <v>9</v>
      </c>
      <c r="W13" s="14">
        <v>3</v>
      </c>
      <c r="X13" s="14">
        <v>1</v>
      </c>
      <c r="Y13" s="14">
        <v>2</v>
      </c>
      <c r="Z13" s="14"/>
      <c r="AA13" s="14">
        <v>3</v>
      </c>
      <c r="AB13" s="20">
        <v>11</v>
      </c>
      <c r="AC13" s="20">
        <v>1</v>
      </c>
      <c r="AD13" s="20">
        <v>1</v>
      </c>
      <c r="AE13" s="20">
        <v>4</v>
      </c>
      <c r="AF13" s="20">
        <v>1</v>
      </c>
      <c r="AG13" s="20"/>
      <c r="AH13" s="20">
        <v>11</v>
      </c>
    </row>
    <row r="14" spans="1:34" ht="16.5" customHeight="1">
      <c r="A14" s="11" t="s">
        <v>26</v>
      </c>
      <c r="B14" s="12">
        <f t="shared" si="1"/>
        <v>2</v>
      </c>
      <c r="C14" s="21">
        <f t="shared" si="4"/>
        <v>0.2936857562408223</v>
      </c>
      <c r="D14" s="12">
        <f t="shared" si="2"/>
        <v>0</v>
      </c>
      <c r="E14" s="14"/>
      <c r="F14" s="15"/>
      <c r="G14" s="15"/>
      <c r="H14" s="15"/>
      <c r="I14" s="15"/>
      <c r="J14" s="15"/>
      <c r="K14" s="16"/>
      <c r="L14" s="18">
        <f t="shared" si="5"/>
        <v>0</v>
      </c>
      <c r="M14" s="14"/>
      <c r="N14" s="14"/>
      <c r="O14" s="14"/>
      <c r="P14" s="14"/>
      <c r="Q14" s="18">
        <f t="shared" si="3"/>
        <v>0</v>
      </c>
      <c r="R14" s="14"/>
      <c r="S14" s="14"/>
      <c r="T14" s="14"/>
      <c r="U14" s="19"/>
      <c r="V14" s="18">
        <f t="shared" si="6"/>
        <v>1</v>
      </c>
      <c r="W14" s="14"/>
      <c r="X14" s="14"/>
      <c r="Y14" s="14"/>
      <c r="Z14" s="14"/>
      <c r="AA14" s="14">
        <v>1</v>
      </c>
      <c r="AB14" s="20">
        <v>1</v>
      </c>
      <c r="AC14" s="20"/>
      <c r="AD14" s="20"/>
      <c r="AE14" s="20"/>
      <c r="AF14" s="20"/>
      <c r="AG14" s="20"/>
      <c r="AH14" s="20"/>
    </row>
    <row r="15" spans="1:34" ht="16.5" customHeight="1">
      <c r="A15" s="11" t="s">
        <v>17</v>
      </c>
      <c r="B15" s="22">
        <f t="shared" si="1"/>
        <v>86</v>
      </c>
      <c r="C15" s="23">
        <f t="shared" si="4"/>
        <v>12.62848751835536</v>
      </c>
      <c r="D15" s="22">
        <f t="shared" si="2"/>
        <v>21</v>
      </c>
      <c r="E15" s="24">
        <v>2</v>
      </c>
      <c r="F15" s="25">
        <v>1</v>
      </c>
      <c r="G15" s="25">
        <v>2</v>
      </c>
      <c r="H15" s="25">
        <v>4</v>
      </c>
      <c r="I15" s="25">
        <v>1</v>
      </c>
      <c r="J15" s="25">
        <v>4</v>
      </c>
      <c r="K15" s="26">
        <v>7</v>
      </c>
      <c r="L15" s="27">
        <f t="shared" si="5"/>
        <v>0</v>
      </c>
      <c r="M15" s="28"/>
      <c r="N15" s="28"/>
      <c r="O15" s="28"/>
      <c r="P15" s="28"/>
      <c r="Q15" s="27">
        <f t="shared" si="3"/>
        <v>15</v>
      </c>
      <c r="R15" s="28">
        <v>1</v>
      </c>
      <c r="S15" s="28">
        <v>2</v>
      </c>
      <c r="T15" s="28">
        <v>10</v>
      </c>
      <c r="U15" s="19">
        <v>2</v>
      </c>
      <c r="V15" s="27">
        <f t="shared" si="6"/>
        <v>11</v>
      </c>
      <c r="W15" s="28">
        <v>7</v>
      </c>
      <c r="X15" s="28"/>
      <c r="Y15" s="28">
        <v>2</v>
      </c>
      <c r="Z15" s="28"/>
      <c r="AA15" s="28">
        <v>2</v>
      </c>
      <c r="AB15" s="29">
        <v>18</v>
      </c>
      <c r="AC15" s="29">
        <v>2</v>
      </c>
      <c r="AD15" s="29">
        <v>1</v>
      </c>
      <c r="AE15" s="29">
        <v>7</v>
      </c>
      <c r="AF15" s="29"/>
      <c r="AG15" s="29"/>
      <c r="AH15" s="29">
        <v>11</v>
      </c>
    </row>
    <row r="16" spans="1:34" ht="16.5" customHeight="1">
      <c r="A16" s="30" t="s">
        <v>18</v>
      </c>
      <c r="B16" s="12">
        <f t="shared" si="1"/>
        <v>43</v>
      </c>
      <c r="C16" s="21">
        <f t="shared" si="4"/>
        <v>6.31424375917768</v>
      </c>
      <c r="D16" s="12">
        <f aca="true" t="shared" si="7" ref="D16:D21">SUM(E16:K16)</f>
        <v>16</v>
      </c>
      <c r="E16" s="14"/>
      <c r="F16" s="15">
        <v>1</v>
      </c>
      <c r="G16" s="15">
        <v>4</v>
      </c>
      <c r="H16" s="15">
        <v>9</v>
      </c>
      <c r="I16" s="15"/>
      <c r="J16" s="15"/>
      <c r="K16" s="16">
        <v>2</v>
      </c>
      <c r="L16" s="18">
        <f t="shared" si="5"/>
        <v>0</v>
      </c>
      <c r="M16" s="14"/>
      <c r="N16" s="14"/>
      <c r="O16" s="14"/>
      <c r="P16" s="14"/>
      <c r="Q16" s="18">
        <f t="shared" si="3"/>
        <v>3</v>
      </c>
      <c r="R16" s="14"/>
      <c r="S16" s="14"/>
      <c r="T16" s="14">
        <v>3</v>
      </c>
      <c r="U16" s="31"/>
      <c r="V16" s="18">
        <f t="shared" si="6"/>
        <v>1</v>
      </c>
      <c r="W16" s="14"/>
      <c r="X16" s="14"/>
      <c r="Y16" s="14"/>
      <c r="Z16" s="14"/>
      <c r="AA16" s="14">
        <v>1</v>
      </c>
      <c r="AB16" s="20">
        <v>2</v>
      </c>
      <c r="AC16" s="20"/>
      <c r="AD16" s="20"/>
      <c r="AE16" s="20"/>
      <c r="AF16" s="20"/>
      <c r="AG16" s="20"/>
      <c r="AH16" s="20">
        <v>21</v>
      </c>
    </row>
    <row r="17" spans="1:34" ht="16.5" customHeight="1">
      <c r="A17" s="11" t="s">
        <v>19</v>
      </c>
      <c r="B17" s="12">
        <f t="shared" si="1"/>
        <v>257</v>
      </c>
      <c r="C17" s="21">
        <f t="shared" si="4"/>
        <v>37.73861967694567</v>
      </c>
      <c r="D17" s="12">
        <f t="shared" si="7"/>
        <v>80</v>
      </c>
      <c r="E17" s="14"/>
      <c r="F17" s="15">
        <v>1</v>
      </c>
      <c r="G17" s="15">
        <v>11</v>
      </c>
      <c r="H17" s="15">
        <v>48</v>
      </c>
      <c r="I17" s="15"/>
      <c r="J17" s="15">
        <v>4</v>
      </c>
      <c r="K17" s="16">
        <v>16</v>
      </c>
      <c r="L17" s="18">
        <f t="shared" si="5"/>
        <v>1</v>
      </c>
      <c r="M17" s="14"/>
      <c r="N17" s="14"/>
      <c r="O17" s="14"/>
      <c r="P17" s="14">
        <v>1</v>
      </c>
      <c r="Q17" s="18">
        <f t="shared" si="3"/>
        <v>44</v>
      </c>
      <c r="R17" s="14">
        <v>4</v>
      </c>
      <c r="S17" s="14">
        <v>1</v>
      </c>
      <c r="T17" s="14">
        <v>35</v>
      </c>
      <c r="U17" s="19">
        <v>4</v>
      </c>
      <c r="V17" s="18">
        <f t="shared" si="6"/>
        <v>51</v>
      </c>
      <c r="W17" s="14">
        <v>37</v>
      </c>
      <c r="X17" s="14">
        <v>2</v>
      </c>
      <c r="Y17" s="14">
        <v>3</v>
      </c>
      <c r="Z17" s="14"/>
      <c r="AA17" s="14">
        <v>9</v>
      </c>
      <c r="AB17" s="20">
        <v>34</v>
      </c>
      <c r="AC17" s="20">
        <v>3</v>
      </c>
      <c r="AD17" s="20">
        <v>9</v>
      </c>
      <c r="AE17" s="20">
        <v>5</v>
      </c>
      <c r="AF17" s="20">
        <v>3</v>
      </c>
      <c r="AG17" s="20">
        <v>5</v>
      </c>
      <c r="AH17" s="20">
        <v>22</v>
      </c>
    </row>
    <row r="18" spans="1:34" ht="16.5" customHeight="1">
      <c r="A18" s="11" t="s">
        <v>20</v>
      </c>
      <c r="B18" s="12">
        <f t="shared" si="1"/>
        <v>13</v>
      </c>
      <c r="C18" s="21">
        <f t="shared" si="4"/>
        <v>1.908957415565345</v>
      </c>
      <c r="D18" s="12">
        <f t="shared" si="7"/>
        <v>8</v>
      </c>
      <c r="E18" s="14"/>
      <c r="F18" s="15">
        <v>3</v>
      </c>
      <c r="G18" s="15"/>
      <c r="H18" s="15">
        <v>1</v>
      </c>
      <c r="I18" s="15"/>
      <c r="J18" s="15"/>
      <c r="K18" s="16">
        <v>4</v>
      </c>
      <c r="L18" s="18">
        <f t="shared" si="5"/>
        <v>0</v>
      </c>
      <c r="M18" s="14"/>
      <c r="N18" s="14"/>
      <c r="O18" s="14"/>
      <c r="P18" s="14"/>
      <c r="Q18" s="18">
        <f t="shared" si="3"/>
        <v>0</v>
      </c>
      <c r="R18" s="14"/>
      <c r="S18" s="14"/>
      <c r="T18" s="14"/>
      <c r="U18" s="19"/>
      <c r="V18" s="18">
        <f t="shared" si="6"/>
        <v>1</v>
      </c>
      <c r="W18" s="14">
        <v>1</v>
      </c>
      <c r="X18" s="14"/>
      <c r="Y18" s="14"/>
      <c r="Z18" s="14"/>
      <c r="AA18" s="14"/>
      <c r="AB18" s="20">
        <v>1</v>
      </c>
      <c r="AC18" s="20"/>
      <c r="AD18" s="20"/>
      <c r="AE18" s="20"/>
      <c r="AF18" s="20"/>
      <c r="AG18" s="20"/>
      <c r="AH18" s="20">
        <v>3</v>
      </c>
    </row>
    <row r="19" spans="1:34" ht="16.5" customHeight="1">
      <c r="A19" s="11" t="s">
        <v>27</v>
      </c>
      <c r="B19" s="12">
        <f t="shared" si="1"/>
        <v>2</v>
      </c>
      <c r="C19" s="21">
        <f t="shared" si="4"/>
        <v>0.2936857562408223</v>
      </c>
      <c r="D19" s="12">
        <f t="shared" si="7"/>
        <v>0</v>
      </c>
      <c r="E19" s="14"/>
      <c r="F19" s="15"/>
      <c r="G19" s="15"/>
      <c r="H19" s="15"/>
      <c r="I19" s="15"/>
      <c r="J19" s="15"/>
      <c r="K19" s="16"/>
      <c r="L19" s="18">
        <f t="shared" si="5"/>
        <v>0</v>
      </c>
      <c r="M19" s="14"/>
      <c r="N19" s="14"/>
      <c r="O19" s="14"/>
      <c r="P19" s="14"/>
      <c r="Q19" s="18">
        <f t="shared" si="3"/>
        <v>1</v>
      </c>
      <c r="R19" s="14">
        <v>1</v>
      </c>
      <c r="S19" s="14"/>
      <c r="T19" s="14"/>
      <c r="U19" s="19"/>
      <c r="V19" s="18">
        <f t="shared" si="6"/>
        <v>0</v>
      </c>
      <c r="W19" s="14"/>
      <c r="X19" s="14"/>
      <c r="Y19" s="14"/>
      <c r="Z19" s="14"/>
      <c r="AA19" s="14"/>
      <c r="AB19" s="20"/>
      <c r="AC19" s="20"/>
      <c r="AD19" s="20"/>
      <c r="AE19" s="20"/>
      <c r="AF19" s="20"/>
      <c r="AG19" s="20"/>
      <c r="AH19" s="20">
        <v>1</v>
      </c>
    </row>
    <row r="20" spans="1:36" ht="16.5" customHeight="1">
      <c r="A20" s="11" t="s">
        <v>28</v>
      </c>
      <c r="B20" s="22">
        <f t="shared" si="1"/>
        <v>15</v>
      </c>
      <c r="C20" s="23">
        <f t="shared" si="4"/>
        <v>2.2026431718061676</v>
      </c>
      <c r="D20" s="22">
        <f t="shared" si="7"/>
        <v>7</v>
      </c>
      <c r="E20" s="24"/>
      <c r="F20" s="25"/>
      <c r="G20" s="25">
        <v>2</v>
      </c>
      <c r="H20" s="25">
        <v>4</v>
      </c>
      <c r="I20" s="25"/>
      <c r="J20" s="25"/>
      <c r="K20" s="26">
        <v>1</v>
      </c>
      <c r="L20" s="27">
        <f t="shared" si="5"/>
        <v>1</v>
      </c>
      <c r="M20" s="28"/>
      <c r="N20" s="28"/>
      <c r="O20" s="28"/>
      <c r="P20" s="28">
        <v>1</v>
      </c>
      <c r="Q20" s="27">
        <f t="shared" si="3"/>
        <v>2</v>
      </c>
      <c r="R20" s="28">
        <v>1</v>
      </c>
      <c r="S20" s="28"/>
      <c r="T20" s="28">
        <v>1</v>
      </c>
      <c r="U20" s="19"/>
      <c r="V20" s="27">
        <f t="shared" si="6"/>
        <v>3</v>
      </c>
      <c r="W20" s="28">
        <v>3</v>
      </c>
      <c r="X20" s="28"/>
      <c r="Y20" s="28"/>
      <c r="Z20" s="28"/>
      <c r="AA20" s="28"/>
      <c r="AB20" s="29">
        <v>1</v>
      </c>
      <c r="AC20" s="29"/>
      <c r="AD20" s="29"/>
      <c r="AE20" s="29"/>
      <c r="AF20" s="29">
        <v>1</v>
      </c>
      <c r="AG20" s="29"/>
      <c r="AH20" s="29"/>
      <c r="AI20" s="43"/>
      <c r="AJ20" s="43"/>
    </row>
    <row r="21" spans="1:34" ht="16.5" customHeight="1">
      <c r="A21" s="32" t="s">
        <v>29</v>
      </c>
      <c r="B21" s="33">
        <f t="shared" si="1"/>
        <v>6</v>
      </c>
      <c r="C21" s="34">
        <f t="shared" si="4"/>
        <v>0.881057268722467</v>
      </c>
      <c r="D21" s="33">
        <f t="shared" si="7"/>
        <v>1</v>
      </c>
      <c r="E21" s="35"/>
      <c r="F21" s="36"/>
      <c r="G21" s="36"/>
      <c r="H21" s="36"/>
      <c r="I21" s="36"/>
      <c r="J21" s="36"/>
      <c r="K21" s="37">
        <v>1</v>
      </c>
      <c r="L21" s="38">
        <f t="shared" si="5"/>
        <v>0</v>
      </c>
      <c r="M21" s="35"/>
      <c r="N21" s="35"/>
      <c r="O21" s="35"/>
      <c r="P21" s="35"/>
      <c r="Q21" s="38">
        <f t="shared" si="3"/>
        <v>1</v>
      </c>
      <c r="R21" s="35"/>
      <c r="S21" s="35"/>
      <c r="T21" s="35"/>
      <c r="U21" s="39">
        <v>1</v>
      </c>
      <c r="V21" s="38">
        <f t="shared" si="6"/>
        <v>3</v>
      </c>
      <c r="W21" s="35">
        <v>2</v>
      </c>
      <c r="X21" s="35"/>
      <c r="Y21" s="35">
        <v>1</v>
      </c>
      <c r="Z21" s="35"/>
      <c r="AA21" s="35"/>
      <c r="AB21" s="40"/>
      <c r="AC21" s="40"/>
      <c r="AD21" s="40"/>
      <c r="AE21" s="40"/>
      <c r="AF21" s="40"/>
      <c r="AG21" s="40"/>
      <c r="AH21" s="40">
        <v>1</v>
      </c>
    </row>
    <row r="22" spans="1:8" ht="16.5" customHeight="1">
      <c r="A22" s="41" t="s">
        <v>22</v>
      </c>
      <c r="C22" s="43"/>
      <c r="D22" s="44"/>
      <c r="E22" s="44"/>
      <c r="F22" s="44"/>
      <c r="G22" s="44"/>
      <c r="H22" s="44"/>
    </row>
    <row r="23" ht="13.5" customHeight="1">
      <c r="A23" s="41" t="s">
        <v>23</v>
      </c>
    </row>
    <row r="24" ht="13.5" customHeight="1">
      <c r="A24" s="41" t="s">
        <v>24</v>
      </c>
    </row>
  </sheetData>
  <sheetProtection/>
  <mergeCells count="14">
    <mergeCell ref="A3:A4"/>
    <mergeCell ref="B3:B4"/>
    <mergeCell ref="C3:C4"/>
    <mergeCell ref="D3:K3"/>
    <mergeCell ref="L3:P3"/>
    <mergeCell ref="Q3:U3"/>
    <mergeCell ref="AG3:AG4"/>
    <mergeCell ref="AH3:AH4"/>
    <mergeCell ref="V3:AA3"/>
    <mergeCell ref="AB3:AB4"/>
    <mergeCell ref="AC3:AC4"/>
    <mergeCell ref="AD3:AD4"/>
    <mergeCell ref="AE3:AE4"/>
    <mergeCell ref="AF3:AF4"/>
  </mergeCells>
  <printOptions/>
  <pageMargins left="0.3937007874015748" right="0.3937007874015748" top="0.984251968503937" bottom="0.984251968503937" header="0.5118110236220472" footer="0.5118110236220472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="75" zoomScaleNormal="75" zoomScalePageLayoutView="0" workbookViewId="0" topLeftCell="A1">
      <selection activeCell="B1" sqref="B1"/>
    </sheetView>
  </sheetViews>
  <sheetFormatPr defaultColWidth="9.00390625" defaultRowHeight="13.5" customHeight="1"/>
  <cols>
    <col min="1" max="1" width="12.875" style="41" customWidth="1"/>
    <col min="2" max="2" width="28.125" style="41" customWidth="1"/>
    <col min="3" max="4" width="8.875" style="41" customWidth="1"/>
    <col min="5" max="14" width="5.875" style="42" customWidth="1"/>
    <col min="15" max="35" width="5.875" style="41" customWidth="1"/>
    <col min="36" max="16384" width="9.375" style="41" customWidth="1"/>
  </cols>
  <sheetData>
    <row r="1" ht="13.5" customHeight="1">
      <c r="A1" s="41" t="s">
        <v>88</v>
      </c>
    </row>
    <row r="2" spans="1:35" ht="13.5" customHeight="1">
      <c r="A2" s="48" t="s">
        <v>87</v>
      </c>
      <c r="B2" s="108"/>
      <c r="C2" s="50" t="s">
        <v>30</v>
      </c>
      <c r="D2" s="52" t="s">
        <v>51</v>
      </c>
      <c r="E2" s="54" t="s">
        <v>0</v>
      </c>
      <c r="F2" s="106"/>
      <c r="G2" s="106"/>
      <c r="H2" s="106"/>
      <c r="I2" s="106"/>
      <c r="J2" s="106"/>
      <c r="K2" s="106"/>
      <c r="L2" s="107"/>
      <c r="M2" s="54" t="s">
        <v>43</v>
      </c>
      <c r="N2" s="106"/>
      <c r="O2" s="106"/>
      <c r="P2" s="106"/>
      <c r="Q2" s="107"/>
      <c r="R2" s="54" t="s">
        <v>44</v>
      </c>
      <c r="S2" s="106"/>
      <c r="T2" s="106"/>
      <c r="U2" s="106"/>
      <c r="V2" s="107"/>
      <c r="W2" s="54" t="s">
        <v>45</v>
      </c>
      <c r="X2" s="106"/>
      <c r="Y2" s="106"/>
      <c r="Z2" s="106"/>
      <c r="AA2" s="106"/>
      <c r="AB2" s="106"/>
      <c r="AC2" s="45" t="s">
        <v>31</v>
      </c>
      <c r="AD2" s="45" t="s">
        <v>32</v>
      </c>
      <c r="AE2" s="45" t="s">
        <v>33</v>
      </c>
      <c r="AF2" s="45" t="s">
        <v>34</v>
      </c>
      <c r="AG2" s="45" t="s">
        <v>35</v>
      </c>
      <c r="AH2" s="45" t="s">
        <v>36</v>
      </c>
      <c r="AI2" s="45" t="s">
        <v>46</v>
      </c>
    </row>
    <row r="3" spans="1:36" ht="102" customHeight="1">
      <c r="A3" s="105"/>
      <c r="B3" s="104"/>
      <c r="C3" s="51"/>
      <c r="D3" s="53"/>
      <c r="E3" s="2" t="s">
        <v>47</v>
      </c>
      <c r="F3" s="3" t="s">
        <v>1</v>
      </c>
      <c r="G3" s="3" t="s">
        <v>2</v>
      </c>
      <c r="H3" s="3" t="s">
        <v>37</v>
      </c>
      <c r="I3" s="3" t="s">
        <v>38</v>
      </c>
      <c r="J3" s="3" t="s">
        <v>48</v>
      </c>
      <c r="K3" s="3" t="s">
        <v>3</v>
      </c>
      <c r="L3" s="5" t="s">
        <v>7</v>
      </c>
      <c r="M3" s="2" t="s">
        <v>47</v>
      </c>
      <c r="N3" s="3" t="s">
        <v>4</v>
      </c>
      <c r="O3" s="3" t="s">
        <v>5</v>
      </c>
      <c r="P3" s="3" t="s">
        <v>6</v>
      </c>
      <c r="Q3" s="5" t="s">
        <v>7</v>
      </c>
      <c r="R3" s="2" t="s">
        <v>47</v>
      </c>
      <c r="S3" s="3" t="s">
        <v>8</v>
      </c>
      <c r="T3" s="3" t="s">
        <v>9</v>
      </c>
      <c r="U3" s="3" t="s">
        <v>10</v>
      </c>
      <c r="V3" s="3" t="s">
        <v>7</v>
      </c>
      <c r="W3" s="2" t="s">
        <v>47</v>
      </c>
      <c r="X3" s="103" t="s">
        <v>39</v>
      </c>
      <c r="Y3" s="102" t="s">
        <v>11</v>
      </c>
      <c r="Z3" s="102" t="s">
        <v>40</v>
      </c>
      <c r="AA3" s="102" t="s">
        <v>41</v>
      </c>
      <c r="AB3" s="102" t="s">
        <v>7</v>
      </c>
      <c r="AC3" s="46"/>
      <c r="AD3" s="46"/>
      <c r="AE3" s="46"/>
      <c r="AF3" s="46"/>
      <c r="AG3" s="46"/>
      <c r="AH3" s="46"/>
      <c r="AI3" s="46"/>
      <c r="AJ3" s="41" t="s">
        <v>57</v>
      </c>
    </row>
    <row r="4" spans="1:36" ht="12.75" customHeight="1">
      <c r="A4" s="1" t="s">
        <v>49</v>
      </c>
      <c r="B4" s="101"/>
      <c r="C4" s="100">
        <f>SUM(C5,C15:C35)</f>
        <v>681</v>
      </c>
      <c r="D4" s="99">
        <v>100</v>
      </c>
      <c r="E4" s="8">
        <f>SUM(E5,E15:E35)</f>
        <v>194</v>
      </c>
      <c r="F4" s="9">
        <f>SUM(F5,F15:F35)</f>
        <v>5</v>
      </c>
      <c r="G4" s="9">
        <f>SUM(G5,G15:G35)</f>
        <v>13</v>
      </c>
      <c r="H4" s="9">
        <f>SUM(H5,H15:H35)</f>
        <v>27</v>
      </c>
      <c r="I4" s="9">
        <f>SUM(I5,I15:I35)</f>
        <v>73</v>
      </c>
      <c r="J4" s="9">
        <f>SUM(J5,J15:J35)</f>
        <v>1</v>
      </c>
      <c r="K4" s="9">
        <f>SUM(K5,K15:K35)</f>
        <v>19</v>
      </c>
      <c r="L4" s="10">
        <f>SUM(L5,L15:L35)</f>
        <v>56</v>
      </c>
      <c r="M4" s="8">
        <f>SUM(M5,M15:M35)</f>
        <v>27</v>
      </c>
      <c r="N4" s="9">
        <f>SUM(N5,N15:N35)</f>
        <v>13</v>
      </c>
      <c r="O4" s="9">
        <f>SUM(O5,O15:O35)</f>
        <v>3</v>
      </c>
      <c r="P4" s="9">
        <f>SUM(P5,P15:P35)</f>
        <v>1</v>
      </c>
      <c r="Q4" s="9">
        <f>SUM(Q5,Q15:Q35)</f>
        <v>10</v>
      </c>
      <c r="R4" s="8">
        <f>SUM(R5,R15:R35)</f>
        <v>109</v>
      </c>
      <c r="S4" s="9">
        <f>SUM(S5,S15:S35)</f>
        <v>13</v>
      </c>
      <c r="T4" s="9">
        <f>SUM(T5,T15:T35)</f>
        <v>9</v>
      </c>
      <c r="U4" s="9">
        <f>SUM(U5,U15:U35)</f>
        <v>76</v>
      </c>
      <c r="V4" s="9">
        <f>SUM(V5,V15:V35)</f>
        <v>11</v>
      </c>
      <c r="W4" s="8">
        <f>SUM(W5,W15:W35)</f>
        <v>119</v>
      </c>
      <c r="X4" s="9">
        <f>SUM(X5,X15:X35)</f>
        <v>68</v>
      </c>
      <c r="Y4" s="9">
        <f>SUM(Y5,Y15:Y35)</f>
        <v>3</v>
      </c>
      <c r="Z4" s="9">
        <f>SUM(Z5,Z15:Z35)</f>
        <v>10</v>
      </c>
      <c r="AA4" s="9">
        <f>SUM(AA5,AA15:AA35)</f>
        <v>3</v>
      </c>
      <c r="AB4" s="9">
        <f>SUM(AB5,AB15:AB35)</f>
        <v>35</v>
      </c>
      <c r="AC4" s="8">
        <f>SUM(AC5,AC15:AC35)</f>
        <v>80</v>
      </c>
      <c r="AD4" s="8">
        <f>SUM(AD5,AD15:AD35)</f>
        <v>11</v>
      </c>
      <c r="AE4" s="8">
        <f>SUM(AE5,AE15:AE35)</f>
        <v>11</v>
      </c>
      <c r="AF4" s="8">
        <f>SUM(AF5,AF15:AF35)</f>
        <v>18</v>
      </c>
      <c r="AG4" s="8">
        <f>SUM(AG5,AG15:AG35)</f>
        <v>6</v>
      </c>
      <c r="AH4" s="8">
        <f>SUM(AH5,AH15:AH35)</f>
        <v>7</v>
      </c>
      <c r="AI4" s="8">
        <f>SUM(AI5,AI15:AI35)</f>
        <v>99</v>
      </c>
      <c r="AJ4" s="41" t="s">
        <v>57</v>
      </c>
    </row>
    <row r="5" spans="1:36" ht="16.5" customHeight="1">
      <c r="A5" s="50" t="s">
        <v>86</v>
      </c>
      <c r="B5" s="98" t="s">
        <v>47</v>
      </c>
      <c r="C5" s="6">
        <f>SUM(C6:C14)</f>
        <v>382</v>
      </c>
      <c r="D5" s="13">
        <f>C5/$C$4*100</f>
        <v>56.093979441997064</v>
      </c>
      <c r="E5" s="6">
        <f>SUM(E6:E14)</f>
        <v>126</v>
      </c>
      <c r="F5" s="96">
        <f>SUM(F6:F14)</f>
        <v>1</v>
      </c>
      <c r="G5" s="96">
        <f>SUM(G6:G14)</f>
        <v>4</v>
      </c>
      <c r="H5" s="96">
        <f>SUM(H6:H14)</f>
        <v>17</v>
      </c>
      <c r="I5" s="96">
        <f>SUM(I6:I14)</f>
        <v>63</v>
      </c>
      <c r="J5" s="96">
        <f>SUM(J6:J14)</f>
        <v>0</v>
      </c>
      <c r="K5" s="96">
        <f>SUM(K6:K14)</f>
        <v>8</v>
      </c>
      <c r="L5" s="97">
        <f>SUM(L6:L14)</f>
        <v>33</v>
      </c>
      <c r="M5" s="95">
        <f>SUM(M6:M14)</f>
        <v>4</v>
      </c>
      <c r="N5" s="96">
        <f>SUM(N6:N14)</f>
        <v>1</v>
      </c>
      <c r="O5" s="96">
        <f>SUM(O6:O14)</f>
        <v>0</v>
      </c>
      <c r="P5" s="96">
        <f>SUM(P6:P14)</f>
        <v>0</v>
      </c>
      <c r="Q5" s="96">
        <f>SUM(Q6:Q14)</f>
        <v>3</v>
      </c>
      <c r="R5" s="95">
        <f>SUM(R6:R14)</f>
        <v>60</v>
      </c>
      <c r="S5" s="96">
        <f>SUM(S6:S14)</f>
        <v>10</v>
      </c>
      <c r="T5" s="96">
        <f>SUM(T6:T14)</f>
        <v>3</v>
      </c>
      <c r="U5" s="96">
        <f>SUM(U6:U14)</f>
        <v>41</v>
      </c>
      <c r="V5" s="96">
        <f>SUM(V6:V14)</f>
        <v>6</v>
      </c>
      <c r="W5" s="95">
        <f>SUM(W6:W14)</f>
        <v>65</v>
      </c>
      <c r="X5" s="96">
        <f>SUM(X6:X14)</f>
        <v>43</v>
      </c>
      <c r="Y5" s="96">
        <f>SUM(Y6:Y14)</f>
        <v>3</v>
      </c>
      <c r="Z5" s="96">
        <f>SUM(Z6:Z14)</f>
        <v>3</v>
      </c>
      <c r="AA5" s="96">
        <f>SUM(AA6:AA14)</f>
        <v>1</v>
      </c>
      <c r="AB5" s="96">
        <f>SUM(AB6:AB14)</f>
        <v>15</v>
      </c>
      <c r="AC5" s="95">
        <f>SUM(AC6:AC14)</f>
        <v>49</v>
      </c>
      <c r="AD5" s="95">
        <f>SUM(AD6:AD14)</f>
        <v>3</v>
      </c>
      <c r="AE5" s="95">
        <f>SUM(AE6:AE14)</f>
        <v>9</v>
      </c>
      <c r="AF5" s="95">
        <f>SUM(AF6:AF14)</f>
        <v>9</v>
      </c>
      <c r="AG5" s="95">
        <f>SUM(AG6:AG14)</f>
        <v>5</v>
      </c>
      <c r="AH5" s="95">
        <f>SUM(AH6:AH14)</f>
        <v>5</v>
      </c>
      <c r="AI5" s="95">
        <f>SUM(AI6:AI14)</f>
        <v>47</v>
      </c>
      <c r="AJ5" s="41" t="s">
        <v>57</v>
      </c>
    </row>
    <row r="6" spans="1:36" ht="16.5" customHeight="1">
      <c r="A6" s="51"/>
      <c r="B6" s="94" t="s">
        <v>85</v>
      </c>
      <c r="C6" s="93">
        <f>SUM(E6,M6,R6,W6,AC6:AI6)</f>
        <v>252</v>
      </c>
      <c r="D6" s="13">
        <f>C6/$C$4*100</f>
        <v>37.00440528634361</v>
      </c>
      <c r="E6" s="12">
        <f>SUM(F6:L6)</f>
        <v>89</v>
      </c>
      <c r="F6" s="14">
        <v>1</v>
      </c>
      <c r="G6" s="14">
        <v>4</v>
      </c>
      <c r="H6" s="14">
        <v>13</v>
      </c>
      <c r="I6" s="14">
        <v>47</v>
      </c>
      <c r="J6" s="14"/>
      <c r="K6" s="14">
        <v>5</v>
      </c>
      <c r="L6" s="64">
        <v>19</v>
      </c>
      <c r="M6" s="17">
        <f>SUM(N6:Q6)</f>
        <v>2</v>
      </c>
      <c r="N6" s="19">
        <v>1</v>
      </c>
      <c r="O6" s="19"/>
      <c r="P6" s="19"/>
      <c r="Q6" s="19">
        <v>1</v>
      </c>
      <c r="R6" s="17">
        <f>SUM(S6:V6)</f>
        <v>35</v>
      </c>
      <c r="S6" s="19">
        <v>7</v>
      </c>
      <c r="T6" s="19"/>
      <c r="U6" s="14">
        <v>26</v>
      </c>
      <c r="V6" s="14">
        <v>2</v>
      </c>
      <c r="W6" s="17">
        <f>SUM(X6:AB6)</f>
        <v>41</v>
      </c>
      <c r="X6" s="14">
        <v>28</v>
      </c>
      <c r="Y6" s="14">
        <v>1</v>
      </c>
      <c r="Z6" s="14">
        <v>3</v>
      </c>
      <c r="AA6" s="14">
        <v>1</v>
      </c>
      <c r="AB6" s="14">
        <v>8</v>
      </c>
      <c r="AC6" s="20">
        <v>29</v>
      </c>
      <c r="AD6" s="20">
        <v>2</v>
      </c>
      <c r="AE6" s="20">
        <v>8</v>
      </c>
      <c r="AF6" s="20">
        <v>3</v>
      </c>
      <c r="AG6" s="20">
        <v>4</v>
      </c>
      <c r="AH6" s="20">
        <v>5</v>
      </c>
      <c r="AI6" s="20">
        <v>34</v>
      </c>
      <c r="AJ6" s="41" t="s">
        <v>57</v>
      </c>
    </row>
    <row r="7" spans="1:36" ht="16.5" customHeight="1">
      <c r="A7" s="51"/>
      <c r="B7" s="91" t="s">
        <v>84</v>
      </c>
      <c r="C7" s="12">
        <f>SUM(E7,M7,R7,W7,AC7:AI7)</f>
        <v>30</v>
      </c>
      <c r="D7" s="21">
        <f>C7/$C$4*100</f>
        <v>4.405286343612335</v>
      </c>
      <c r="E7" s="12">
        <f>SUM(F7:L7)</f>
        <v>15</v>
      </c>
      <c r="F7" s="14"/>
      <c r="G7" s="14"/>
      <c r="H7" s="14">
        <v>1</v>
      </c>
      <c r="I7" s="14">
        <v>9</v>
      </c>
      <c r="J7" s="14"/>
      <c r="K7" s="14"/>
      <c r="L7" s="64">
        <v>5</v>
      </c>
      <c r="M7" s="18">
        <f>SUM(N7:Q7)</f>
        <v>0</v>
      </c>
      <c r="N7" s="19"/>
      <c r="O7" s="19"/>
      <c r="P7" s="19"/>
      <c r="Q7" s="19"/>
      <c r="R7" s="18">
        <f>SUM(S7:V7)</f>
        <v>8</v>
      </c>
      <c r="S7" s="19"/>
      <c r="T7" s="19"/>
      <c r="U7" s="19">
        <v>7</v>
      </c>
      <c r="V7" s="19">
        <v>1</v>
      </c>
      <c r="W7" s="18">
        <f>SUM(X7:AB7)</f>
        <v>1</v>
      </c>
      <c r="X7" s="19">
        <v>1</v>
      </c>
      <c r="Y7" s="19"/>
      <c r="Z7" s="19"/>
      <c r="AA7" s="19"/>
      <c r="AB7" s="19"/>
      <c r="AC7" s="20">
        <v>2</v>
      </c>
      <c r="AD7" s="20"/>
      <c r="AE7" s="20"/>
      <c r="AF7" s="20">
        <v>1</v>
      </c>
      <c r="AG7" s="20"/>
      <c r="AH7" s="20"/>
      <c r="AI7" s="20">
        <v>3</v>
      </c>
      <c r="AJ7" s="41" t="s">
        <v>57</v>
      </c>
    </row>
    <row r="8" spans="1:36" ht="16.5" customHeight="1">
      <c r="A8" s="51"/>
      <c r="B8" s="91" t="s">
        <v>83</v>
      </c>
      <c r="C8" s="12">
        <f>SUM(E8,M8,R8,W8,AC8:AI8)</f>
        <v>14</v>
      </c>
      <c r="D8" s="21">
        <f>C8/$C$4*100</f>
        <v>2.0558002936857562</v>
      </c>
      <c r="E8" s="12">
        <f>SUM(F8:L8)</f>
        <v>4</v>
      </c>
      <c r="F8" s="14"/>
      <c r="G8" s="14"/>
      <c r="H8" s="14">
        <v>1</v>
      </c>
      <c r="I8" s="14">
        <v>1</v>
      </c>
      <c r="J8" s="14"/>
      <c r="K8" s="14">
        <v>1</v>
      </c>
      <c r="L8" s="64">
        <v>1</v>
      </c>
      <c r="M8" s="18">
        <f>SUM(N8:Q8)</f>
        <v>1</v>
      </c>
      <c r="N8" s="19"/>
      <c r="O8" s="19"/>
      <c r="P8" s="19"/>
      <c r="Q8" s="19">
        <v>1</v>
      </c>
      <c r="R8" s="18">
        <f>SUM(S8:V8)</f>
        <v>0</v>
      </c>
      <c r="S8" s="19"/>
      <c r="T8" s="19"/>
      <c r="U8" s="19"/>
      <c r="V8" s="19"/>
      <c r="W8" s="18">
        <f>SUM(X8:AB8)</f>
        <v>4</v>
      </c>
      <c r="X8" s="19">
        <v>2</v>
      </c>
      <c r="Y8" s="19"/>
      <c r="Z8" s="19"/>
      <c r="AA8" s="19"/>
      <c r="AB8" s="19">
        <v>2</v>
      </c>
      <c r="AC8" s="20">
        <v>3</v>
      </c>
      <c r="AD8" s="20"/>
      <c r="AE8" s="20"/>
      <c r="AF8" s="20">
        <v>1</v>
      </c>
      <c r="AG8" s="20"/>
      <c r="AH8" s="20"/>
      <c r="AI8" s="20">
        <v>1</v>
      </c>
      <c r="AJ8" s="41" t="s">
        <v>57</v>
      </c>
    </row>
    <row r="9" spans="1:36" ht="16.5" customHeight="1">
      <c r="A9" s="51"/>
      <c r="B9" s="91" t="s">
        <v>82</v>
      </c>
      <c r="C9" s="12">
        <f>SUM(E9,M9,R9,W9,AC9:AI9)</f>
        <v>28</v>
      </c>
      <c r="D9" s="21">
        <f>C9/$C$4*100</f>
        <v>4.1116005873715125</v>
      </c>
      <c r="E9" s="12">
        <f>SUM(F9:L9)</f>
        <v>7</v>
      </c>
      <c r="F9" s="14"/>
      <c r="G9" s="14"/>
      <c r="H9" s="14"/>
      <c r="I9" s="14">
        <v>4</v>
      </c>
      <c r="J9" s="14"/>
      <c r="K9" s="14"/>
      <c r="L9" s="64">
        <v>3</v>
      </c>
      <c r="M9" s="18">
        <f>SUM(N9:Q9)</f>
        <v>0</v>
      </c>
      <c r="N9" s="19"/>
      <c r="O9" s="19"/>
      <c r="P9" s="19"/>
      <c r="Q9" s="19"/>
      <c r="R9" s="18">
        <f>SUM(S9:V9)</f>
        <v>3</v>
      </c>
      <c r="S9" s="19">
        <v>1</v>
      </c>
      <c r="T9" s="19">
        <v>1</v>
      </c>
      <c r="U9" s="19">
        <v>1</v>
      </c>
      <c r="V9" s="19"/>
      <c r="W9" s="18">
        <f>SUM(X9:AB9)</f>
        <v>9</v>
      </c>
      <c r="X9" s="19">
        <v>6</v>
      </c>
      <c r="Y9" s="19">
        <v>2</v>
      </c>
      <c r="Z9" s="19"/>
      <c r="AA9" s="19"/>
      <c r="AB9" s="19">
        <v>1</v>
      </c>
      <c r="AC9" s="20">
        <v>7</v>
      </c>
      <c r="AD9" s="20"/>
      <c r="AE9" s="20"/>
      <c r="AF9" s="20">
        <v>1</v>
      </c>
      <c r="AG9" s="20"/>
      <c r="AH9" s="20"/>
      <c r="AI9" s="20">
        <v>1</v>
      </c>
      <c r="AJ9" s="41" t="s">
        <v>57</v>
      </c>
    </row>
    <row r="10" spans="1:35" ht="16.5" customHeight="1">
      <c r="A10" s="51"/>
      <c r="B10" s="92" t="s">
        <v>81</v>
      </c>
      <c r="C10" s="12">
        <f>SUM(E10,M10,R10,W10,AC10:AI10)</f>
        <v>14</v>
      </c>
      <c r="D10" s="23">
        <f>C10/$C$4*100</f>
        <v>2.0558002936857562</v>
      </c>
      <c r="E10" s="12">
        <f>SUM(F10:L10)</f>
        <v>4</v>
      </c>
      <c r="F10" s="14"/>
      <c r="G10" s="14"/>
      <c r="H10" s="14"/>
      <c r="I10" s="14">
        <v>2</v>
      </c>
      <c r="J10" s="14"/>
      <c r="K10" s="14"/>
      <c r="L10" s="64">
        <v>2</v>
      </c>
      <c r="M10" s="18">
        <f>SUM(N10:Q10)</f>
        <v>0</v>
      </c>
      <c r="N10" s="19"/>
      <c r="O10" s="19"/>
      <c r="P10" s="19"/>
      <c r="Q10" s="19"/>
      <c r="R10" s="18">
        <f>SUM(S10:V10)</f>
        <v>1</v>
      </c>
      <c r="S10" s="19"/>
      <c r="T10" s="19"/>
      <c r="U10" s="19"/>
      <c r="V10" s="19">
        <v>1</v>
      </c>
      <c r="W10" s="18">
        <f>SUM(X10:AB10)</f>
        <v>5</v>
      </c>
      <c r="X10" s="19">
        <v>3</v>
      </c>
      <c r="Y10" s="19"/>
      <c r="Z10" s="19"/>
      <c r="AA10" s="19"/>
      <c r="AB10" s="19">
        <v>2</v>
      </c>
      <c r="AC10" s="20">
        <v>2</v>
      </c>
      <c r="AD10" s="20"/>
      <c r="AE10" s="20">
        <v>1</v>
      </c>
      <c r="AF10" s="20"/>
      <c r="AG10" s="20"/>
      <c r="AH10" s="20"/>
      <c r="AI10" s="20">
        <v>1</v>
      </c>
    </row>
    <row r="11" spans="1:35" ht="16.5" customHeight="1">
      <c r="A11" s="51"/>
      <c r="B11" s="91" t="s">
        <v>80</v>
      </c>
      <c r="C11" s="80">
        <f>SUM(E11,M11,R11,W11,AC11:AI11)</f>
        <v>32</v>
      </c>
      <c r="D11" s="21">
        <f>C11/$C$4*100</f>
        <v>4.698972099853157</v>
      </c>
      <c r="E11" s="80">
        <f>SUM(F11:L11)</f>
        <v>5</v>
      </c>
      <c r="F11" s="77"/>
      <c r="G11" s="77"/>
      <c r="H11" s="77">
        <v>2</v>
      </c>
      <c r="I11" s="77"/>
      <c r="J11" s="77"/>
      <c r="K11" s="77">
        <v>1</v>
      </c>
      <c r="L11" s="31">
        <v>2</v>
      </c>
      <c r="M11" s="76">
        <f>SUM(N11:Q11)</f>
        <v>0</v>
      </c>
      <c r="N11" s="77"/>
      <c r="O11" s="77"/>
      <c r="P11" s="77"/>
      <c r="Q11" s="77"/>
      <c r="R11" s="76">
        <f>SUM(S11:V11)</f>
        <v>9</v>
      </c>
      <c r="S11" s="77">
        <v>1</v>
      </c>
      <c r="T11" s="77">
        <v>2</v>
      </c>
      <c r="U11" s="77">
        <v>6</v>
      </c>
      <c r="V11" s="77"/>
      <c r="W11" s="76">
        <f>SUM(X11:AB11)</f>
        <v>4</v>
      </c>
      <c r="X11" s="77">
        <v>3</v>
      </c>
      <c r="Y11" s="77"/>
      <c r="Z11" s="77"/>
      <c r="AA11" s="77"/>
      <c r="AB11" s="77">
        <v>1</v>
      </c>
      <c r="AC11" s="78">
        <v>5</v>
      </c>
      <c r="AD11" s="78">
        <v>1</v>
      </c>
      <c r="AE11" s="78"/>
      <c r="AF11" s="78">
        <v>3</v>
      </c>
      <c r="AG11" s="78">
        <v>1</v>
      </c>
      <c r="AH11" s="78"/>
      <c r="AI11" s="78">
        <v>4</v>
      </c>
    </row>
    <row r="12" spans="1:35" ht="16.5" customHeight="1">
      <c r="A12" s="51"/>
      <c r="B12" s="91" t="s">
        <v>79</v>
      </c>
      <c r="C12" s="12">
        <f>SUM(E12,M12,R12,W12,AC12:AI12)</f>
        <v>1</v>
      </c>
      <c r="D12" s="21">
        <f>C12/$C$4*100</f>
        <v>0.14684287812041116</v>
      </c>
      <c r="E12" s="12">
        <f>SUM(F12:L12)</f>
        <v>0</v>
      </c>
      <c r="F12" s="14"/>
      <c r="G12" s="14"/>
      <c r="H12" s="14"/>
      <c r="I12" s="14"/>
      <c r="J12" s="14"/>
      <c r="K12" s="14"/>
      <c r="L12" s="64"/>
      <c r="M12" s="18">
        <f>SUM(N12:Q12)</f>
        <v>0</v>
      </c>
      <c r="N12" s="14"/>
      <c r="O12" s="14"/>
      <c r="P12" s="14"/>
      <c r="Q12" s="14"/>
      <c r="R12" s="18">
        <f>SUM(S12:V12)</f>
        <v>1</v>
      </c>
      <c r="S12" s="14"/>
      <c r="T12" s="14"/>
      <c r="U12" s="14">
        <v>1</v>
      </c>
      <c r="V12" s="14"/>
      <c r="W12" s="18">
        <f>SUM(X12:AB12)</f>
        <v>0</v>
      </c>
      <c r="X12" s="14"/>
      <c r="Y12" s="14"/>
      <c r="Z12" s="14"/>
      <c r="AA12" s="14"/>
      <c r="AB12" s="14"/>
      <c r="AC12" s="20"/>
      <c r="AD12" s="20"/>
      <c r="AE12" s="20"/>
      <c r="AF12" s="20"/>
      <c r="AG12" s="20"/>
      <c r="AH12" s="20"/>
      <c r="AI12" s="20"/>
    </row>
    <row r="13" spans="1:35" ht="16.5" customHeight="1">
      <c r="A13" s="51"/>
      <c r="B13" s="91" t="s">
        <v>78</v>
      </c>
      <c r="C13" s="12">
        <f>SUM(E13,M13,R13,W13,AC13:AI13)</f>
        <v>10</v>
      </c>
      <c r="D13" s="21">
        <f>C13/$C$4*100</f>
        <v>1.4684287812041115</v>
      </c>
      <c r="E13" s="12">
        <f>SUM(F13:L13)</f>
        <v>2</v>
      </c>
      <c r="F13" s="14"/>
      <c r="G13" s="14"/>
      <c r="H13" s="14"/>
      <c r="I13" s="14"/>
      <c r="J13" s="14"/>
      <c r="K13" s="14">
        <v>1</v>
      </c>
      <c r="L13" s="64">
        <v>1</v>
      </c>
      <c r="M13" s="18">
        <f>SUM(N13:Q13)</f>
        <v>1</v>
      </c>
      <c r="N13" s="14"/>
      <c r="O13" s="14"/>
      <c r="P13" s="14"/>
      <c r="Q13" s="14">
        <v>1</v>
      </c>
      <c r="R13" s="18">
        <f>SUM(S13:V13)</f>
        <v>2</v>
      </c>
      <c r="S13" s="14"/>
      <c r="T13" s="14"/>
      <c r="U13" s="14"/>
      <c r="V13" s="14">
        <v>2</v>
      </c>
      <c r="W13" s="18">
        <f>SUM(X13:AB13)</f>
        <v>1</v>
      </c>
      <c r="X13" s="14"/>
      <c r="Y13" s="14"/>
      <c r="Z13" s="14"/>
      <c r="AA13" s="14"/>
      <c r="AB13" s="14">
        <v>1</v>
      </c>
      <c r="AC13" s="20">
        <v>1</v>
      </c>
      <c r="AD13" s="20"/>
      <c r="AE13" s="20"/>
      <c r="AF13" s="20"/>
      <c r="AG13" s="20"/>
      <c r="AH13" s="20"/>
      <c r="AI13" s="20">
        <v>3</v>
      </c>
    </row>
    <row r="14" spans="1:35" ht="16.5" customHeight="1">
      <c r="A14" s="90"/>
      <c r="B14" s="89" t="s">
        <v>77</v>
      </c>
      <c r="C14" s="33">
        <f>SUM(E14,M14,R14,W14,AC14:AI14)</f>
        <v>1</v>
      </c>
      <c r="D14" s="34">
        <f>C14/$C$4*100</f>
        <v>0.14684287812041116</v>
      </c>
      <c r="E14" s="33">
        <f>SUM(F14:L14)</f>
        <v>0</v>
      </c>
      <c r="F14" s="35"/>
      <c r="G14" s="35"/>
      <c r="H14" s="35"/>
      <c r="I14" s="35"/>
      <c r="J14" s="35"/>
      <c r="K14" s="35"/>
      <c r="L14" s="58"/>
      <c r="M14" s="38">
        <f>SUM(N14:Q14)</f>
        <v>0</v>
      </c>
      <c r="N14" s="35"/>
      <c r="O14" s="35"/>
      <c r="P14" s="35"/>
      <c r="Q14" s="35"/>
      <c r="R14" s="38">
        <f>SUM(S14:V14)</f>
        <v>1</v>
      </c>
      <c r="S14" s="35">
        <v>1</v>
      </c>
      <c r="T14" s="35"/>
      <c r="U14" s="35"/>
      <c r="V14" s="35"/>
      <c r="W14" s="38">
        <f>SUM(X14:AB14)</f>
        <v>0</v>
      </c>
      <c r="X14" s="35"/>
      <c r="Y14" s="35"/>
      <c r="Z14" s="35"/>
      <c r="AA14" s="35"/>
      <c r="AB14" s="35"/>
      <c r="AC14" s="40"/>
      <c r="AD14" s="40"/>
      <c r="AE14" s="40"/>
      <c r="AF14" s="40"/>
      <c r="AG14" s="40"/>
      <c r="AH14" s="40"/>
      <c r="AI14" s="40"/>
    </row>
    <row r="15" spans="1:35" ht="16.5" customHeight="1">
      <c r="A15" s="66" t="s">
        <v>76</v>
      </c>
      <c r="B15" s="65"/>
      <c r="C15" s="12">
        <f>SUM(E15,M15,R15,W15,AC15:AI15)</f>
        <v>47</v>
      </c>
      <c r="D15" s="21">
        <f>C15/$C$4*100</f>
        <v>6.901615271659324</v>
      </c>
      <c r="E15" s="12">
        <f>SUM(F15:L15)</f>
        <v>10</v>
      </c>
      <c r="F15" s="14">
        <v>1</v>
      </c>
      <c r="G15" s="14"/>
      <c r="H15" s="14">
        <v>2</v>
      </c>
      <c r="I15" s="14">
        <v>1</v>
      </c>
      <c r="J15" s="14">
        <v>1</v>
      </c>
      <c r="K15" s="14">
        <v>2</v>
      </c>
      <c r="L15" s="64">
        <v>3</v>
      </c>
      <c r="M15" s="18">
        <f>SUM(N15:Q15)</f>
        <v>0</v>
      </c>
      <c r="N15" s="63"/>
      <c r="O15" s="72"/>
      <c r="P15" s="72"/>
      <c r="Q15" s="72"/>
      <c r="R15" s="17">
        <f>SUM(S15:V15)</f>
        <v>7</v>
      </c>
      <c r="S15" s="87"/>
      <c r="T15" s="88">
        <v>1</v>
      </c>
      <c r="U15" s="88">
        <v>4</v>
      </c>
      <c r="V15" s="88">
        <v>2</v>
      </c>
      <c r="W15" s="17">
        <f>SUM(X15:AB15)</f>
        <v>9</v>
      </c>
      <c r="X15" s="87">
        <v>6</v>
      </c>
      <c r="Y15" s="88"/>
      <c r="Z15" s="88">
        <v>2</v>
      </c>
      <c r="AA15" s="88"/>
      <c r="AB15" s="88">
        <v>1</v>
      </c>
      <c r="AC15" s="87">
        <v>7</v>
      </c>
      <c r="AD15" s="87">
        <v>2</v>
      </c>
      <c r="AE15" s="87">
        <v>1</v>
      </c>
      <c r="AF15" s="87">
        <v>6</v>
      </c>
      <c r="AG15" s="87"/>
      <c r="AH15" s="87"/>
      <c r="AI15" s="86">
        <v>5</v>
      </c>
    </row>
    <row r="16" spans="1:35" ht="16.5" customHeight="1">
      <c r="A16" s="66" t="s">
        <v>75</v>
      </c>
      <c r="B16" s="65"/>
      <c r="C16" s="20">
        <f>SUM(E16,M16,R16,W16,AC16:AI16)</f>
        <v>5</v>
      </c>
      <c r="D16" s="21">
        <f>C16/$C$4*100</f>
        <v>0.7342143906020557</v>
      </c>
      <c r="E16" s="20">
        <f>SUM(F16:L16)</f>
        <v>0</v>
      </c>
      <c r="F16" s="14"/>
      <c r="G16" s="14"/>
      <c r="H16" s="14"/>
      <c r="I16" s="14"/>
      <c r="J16" s="14"/>
      <c r="K16" s="14"/>
      <c r="L16" s="64"/>
      <c r="M16" s="18">
        <f>SUM(N16:Q16)</f>
        <v>0</v>
      </c>
      <c r="N16" s="63"/>
      <c r="O16" s="72"/>
      <c r="P16" s="72"/>
      <c r="Q16" s="72"/>
      <c r="R16" s="18">
        <f>SUM(S16:V16)</f>
        <v>3</v>
      </c>
      <c r="S16" s="63">
        <v>1</v>
      </c>
      <c r="T16" s="15"/>
      <c r="U16" s="15">
        <v>1</v>
      </c>
      <c r="V16" s="15">
        <v>1</v>
      </c>
      <c r="W16" s="18">
        <f>SUM(X16:AB16)</f>
        <v>0</v>
      </c>
      <c r="X16" s="63"/>
      <c r="Y16" s="15"/>
      <c r="Z16" s="15"/>
      <c r="AA16" s="15"/>
      <c r="AB16" s="15"/>
      <c r="AC16" s="63">
        <v>1</v>
      </c>
      <c r="AD16" s="63"/>
      <c r="AE16" s="63"/>
      <c r="AF16" s="63"/>
      <c r="AG16" s="63"/>
      <c r="AH16" s="63"/>
      <c r="AI16" s="62">
        <v>1</v>
      </c>
    </row>
    <row r="17" spans="1:35" ht="16.5" customHeight="1">
      <c r="A17" s="66" t="s">
        <v>74</v>
      </c>
      <c r="B17" s="65"/>
      <c r="C17" s="20">
        <f>SUM(E17,M17,R17,W17,AC17:AI17)</f>
        <v>2</v>
      </c>
      <c r="D17" s="21">
        <f>C17/$C$4*100</f>
        <v>0.2936857562408223</v>
      </c>
      <c r="E17" s="20">
        <f>SUM(F17:L17)</f>
        <v>0</v>
      </c>
      <c r="F17" s="14"/>
      <c r="G17" s="14"/>
      <c r="H17" s="14"/>
      <c r="I17" s="14"/>
      <c r="J17" s="14"/>
      <c r="K17" s="14"/>
      <c r="L17" s="64"/>
      <c r="M17" s="18">
        <f>SUM(N17:Q17)</f>
        <v>0</v>
      </c>
      <c r="N17" s="63"/>
      <c r="O17" s="72"/>
      <c r="P17" s="72"/>
      <c r="Q17" s="72"/>
      <c r="R17" s="18">
        <f>SUM(S17:V17)</f>
        <v>1</v>
      </c>
      <c r="S17" s="63"/>
      <c r="T17" s="15"/>
      <c r="U17" s="15">
        <v>1</v>
      </c>
      <c r="V17" s="15"/>
      <c r="W17" s="18">
        <f>SUM(X17:AB17)</f>
        <v>0</v>
      </c>
      <c r="X17" s="63"/>
      <c r="Y17" s="15"/>
      <c r="Z17" s="15"/>
      <c r="AA17" s="15"/>
      <c r="AB17" s="15"/>
      <c r="AC17" s="63"/>
      <c r="AD17" s="63"/>
      <c r="AE17" s="63"/>
      <c r="AF17" s="63"/>
      <c r="AG17" s="63"/>
      <c r="AH17" s="63"/>
      <c r="AI17" s="62">
        <v>1</v>
      </c>
    </row>
    <row r="18" spans="1:35" ht="16.5" customHeight="1">
      <c r="A18" s="66" t="s">
        <v>73</v>
      </c>
      <c r="B18" s="65"/>
      <c r="C18" s="20">
        <f>SUM(E18,M18,R18,W18,AC18:AI18)</f>
        <v>3</v>
      </c>
      <c r="D18" s="21">
        <f>C18/$C$4*100</f>
        <v>0.4405286343612335</v>
      </c>
      <c r="E18" s="20">
        <f>SUM(F18:L18)</f>
        <v>0</v>
      </c>
      <c r="F18" s="14"/>
      <c r="G18" s="14"/>
      <c r="H18" s="14"/>
      <c r="I18" s="14"/>
      <c r="J18" s="14"/>
      <c r="K18" s="14"/>
      <c r="L18" s="64"/>
      <c r="M18" s="18">
        <f>SUM(N18:Q18)</f>
        <v>0</v>
      </c>
      <c r="N18" s="63"/>
      <c r="O18" s="15"/>
      <c r="P18" s="15"/>
      <c r="Q18" s="15"/>
      <c r="R18" s="18">
        <f>SUM(S18:V18)</f>
        <v>2</v>
      </c>
      <c r="S18" s="63"/>
      <c r="T18" s="15"/>
      <c r="U18" s="15">
        <v>2</v>
      </c>
      <c r="V18" s="15"/>
      <c r="W18" s="18">
        <f>SUM(X18:AB18)</f>
        <v>1</v>
      </c>
      <c r="X18" s="63"/>
      <c r="Y18" s="15"/>
      <c r="Z18" s="15"/>
      <c r="AA18" s="15"/>
      <c r="AB18" s="15">
        <v>1</v>
      </c>
      <c r="AC18" s="63"/>
      <c r="AD18" s="63"/>
      <c r="AE18" s="63"/>
      <c r="AF18" s="63"/>
      <c r="AG18" s="63"/>
      <c r="AH18" s="63"/>
      <c r="AI18" s="62"/>
    </row>
    <row r="19" spans="1:35" ht="16.5" customHeight="1">
      <c r="A19" s="71" t="s">
        <v>72</v>
      </c>
      <c r="B19" s="70"/>
      <c r="C19" s="22">
        <f>SUM(E19,M19,R19,W19,AC19:AI19)</f>
        <v>1</v>
      </c>
      <c r="D19" s="23">
        <f>C19/$C$4*100</f>
        <v>0.14684287812041116</v>
      </c>
      <c r="E19" s="22">
        <f>SUM(F19:L19)</f>
        <v>0</v>
      </c>
      <c r="F19" s="28"/>
      <c r="G19" s="28"/>
      <c r="H19" s="28"/>
      <c r="I19" s="28"/>
      <c r="J19" s="28"/>
      <c r="K19" s="28"/>
      <c r="L19" s="69"/>
      <c r="M19" s="27">
        <f>SUM(N19:Q19)</f>
        <v>0</v>
      </c>
      <c r="N19" s="68"/>
      <c r="O19" s="25"/>
      <c r="P19" s="25"/>
      <c r="Q19" s="25"/>
      <c r="R19" s="27">
        <f>SUM(S19:V19)</f>
        <v>1</v>
      </c>
      <c r="S19" s="68">
        <v>1</v>
      </c>
      <c r="T19" s="25"/>
      <c r="U19" s="25"/>
      <c r="V19" s="25"/>
      <c r="W19" s="27">
        <f>SUM(X19:AB19)</f>
        <v>0</v>
      </c>
      <c r="X19" s="68"/>
      <c r="Y19" s="25"/>
      <c r="Z19" s="25"/>
      <c r="AA19" s="25"/>
      <c r="AB19" s="25"/>
      <c r="AC19" s="68"/>
      <c r="AD19" s="68"/>
      <c r="AE19" s="68"/>
      <c r="AF19" s="68"/>
      <c r="AG19" s="68"/>
      <c r="AH19" s="68"/>
      <c r="AI19" s="67"/>
    </row>
    <row r="20" spans="1:35" ht="16.5" customHeight="1">
      <c r="A20" s="66" t="s">
        <v>71</v>
      </c>
      <c r="B20" s="65"/>
      <c r="C20" s="12">
        <f>SUM(E20,M20,R20,W20,AC20:AI20)</f>
        <v>2</v>
      </c>
      <c r="D20" s="21">
        <f>C20/$C$4*100</f>
        <v>0.2936857562408223</v>
      </c>
      <c r="E20" s="12">
        <f>SUM(F20:L20)</f>
        <v>0</v>
      </c>
      <c r="F20" s="14"/>
      <c r="G20" s="14"/>
      <c r="H20" s="14"/>
      <c r="I20" s="14"/>
      <c r="J20" s="14"/>
      <c r="K20" s="14"/>
      <c r="L20" s="64"/>
      <c r="M20" s="18">
        <f>SUM(N20:Q20)</f>
        <v>0</v>
      </c>
      <c r="N20" s="63"/>
      <c r="O20" s="72"/>
      <c r="P20" s="72"/>
      <c r="Q20" s="72"/>
      <c r="R20" s="18">
        <f>SUM(S20:V20)</f>
        <v>1</v>
      </c>
      <c r="S20" s="63"/>
      <c r="T20" s="15"/>
      <c r="U20" s="15">
        <v>1</v>
      </c>
      <c r="V20" s="15"/>
      <c r="W20" s="18">
        <f>SUM(X20:AB20)</f>
        <v>0</v>
      </c>
      <c r="X20" s="63"/>
      <c r="Y20" s="15"/>
      <c r="Z20" s="15"/>
      <c r="AA20" s="15"/>
      <c r="AB20" s="15"/>
      <c r="AC20" s="63"/>
      <c r="AD20" s="63"/>
      <c r="AE20" s="63"/>
      <c r="AF20" s="63"/>
      <c r="AG20" s="63"/>
      <c r="AH20" s="63"/>
      <c r="AI20" s="62">
        <v>1</v>
      </c>
    </row>
    <row r="21" spans="1:35" ht="16.5" customHeight="1">
      <c r="A21" s="66" t="s">
        <v>70</v>
      </c>
      <c r="B21" s="65"/>
      <c r="C21" s="12">
        <f>SUM(E21,M21,R21,W21,AC21:AI21)</f>
        <v>2</v>
      </c>
      <c r="D21" s="21">
        <f>C21/$C$4*100</f>
        <v>0.2936857562408223</v>
      </c>
      <c r="E21" s="12">
        <f>SUM(F21:L21)</f>
        <v>0</v>
      </c>
      <c r="F21" s="14"/>
      <c r="G21" s="14"/>
      <c r="H21" s="14"/>
      <c r="I21" s="14"/>
      <c r="J21" s="14"/>
      <c r="K21" s="14"/>
      <c r="L21" s="64"/>
      <c r="M21" s="18">
        <f>SUM(N21:Q21)</f>
        <v>0</v>
      </c>
      <c r="N21" s="63"/>
      <c r="O21" s="72"/>
      <c r="P21" s="72"/>
      <c r="Q21" s="72"/>
      <c r="R21" s="18">
        <f>SUM(S21:V21)</f>
        <v>0</v>
      </c>
      <c r="S21" s="63"/>
      <c r="T21" s="15"/>
      <c r="U21" s="15"/>
      <c r="V21" s="15"/>
      <c r="W21" s="18">
        <f>SUM(X21:AB21)</f>
        <v>0</v>
      </c>
      <c r="X21" s="63"/>
      <c r="Y21" s="15"/>
      <c r="Z21" s="15"/>
      <c r="AA21" s="15"/>
      <c r="AB21" s="15"/>
      <c r="AC21" s="63"/>
      <c r="AD21" s="63"/>
      <c r="AE21" s="63"/>
      <c r="AF21" s="63"/>
      <c r="AG21" s="63"/>
      <c r="AH21" s="63"/>
      <c r="AI21" s="62">
        <v>2</v>
      </c>
    </row>
    <row r="22" spans="1:35" ht="24.75" customHeight="1">
      <c r="A22" s="66" t="s">
        <v>69</v>
      </c>
      <c r="B22" s="65"/>
      <c r="C22" s="20">
        <f>SUM(E22,M22,R22,W22,AC22:AI22)</f>
        <v>13</v>
      </c>
      <c r="D22" s="21">
        <f>C22/$C$4*100</f>
        <v>1.908957415565345</v>
      </c>
      <c r="E22" s="20">
        <f>SUM(F22:L22)</f>
        <v>1</v>
      </c>
      <c r="F22" s="14"/>
      <c r="G22" s="14"/>
      <c r="H22" s="14"/>
      <c r="I22" s="14"/>
      <c r="J22" s="14"/>
      <c r="K22" s="14"/>
      <c r="L22" s="64">
        <v>1</v>
      </c>
      <c r="M22" s="18">
        <f>SUM(N22:Q22)</f>
        <v>0</v>
      </c>
      <c r="N22" s="63"/>
      <c r="O22" s="72"/>
      <c r="P22" s="72"/>
      <c r="Q22" s="72"/>
      <c r="R22" s="18">
        <f>SUM(S22:V22)</f>
        <v>5</v>
      </c>
      <c r="S22" s="63"/>
      <c r="T22" s="15">
        <v>1</v>
      </c>
      <c r="U22" s="15">
        <v>4</v>
      </c>
      <c r="V22" s="15"/>
      <c r="W22" s="18">
        <f>SUM(X22:AB22)</f>
        <v>2</v>
      </c>
      <c r="X22" s="63">
        <v>2</v>
      </c>
      <c r="Y22" s="15"/>
      <c r="Z22" s="15"/>
      <c r="AA22" s="15"/>
      <c r="AB22" s="15"/>
      <c r="AC22" s="63"/>
      <c r="AD22" s="63">
        <v>4</v>
      </c>
      <c r="AE22" s="63"/>
      <c r="AF22" s="63"/>
      <c r="AG22" s="63"/>
      <c r="AH22" s="63"/>
      <c r="AI22" s="62">
        <v>1</v>
      </c>
    </row>
    <row r="23" spans="1:35" ht="24.75" customHeight="1">
      <c r="A23" s="66" t="s">
        <v>68</v>
      </c>
      <c r="B23" s="65"/>
      <c r="C23" s="12">
        <f>SUM(E23,M23,R23,W23,AC23:AI23)</f>
        <v>1</v>
      </c>
      <c r="D23" s="21">
        <f>C23/$C$4*100</f>
        <v>0.14684287812041116</v>
      </c>
      <c r="E23" s="12">
        <f>SUM(F23:L23)</f>
        <v>0</v>
      </c>
      <c r="F23" s="14"/>
      <c r="G23" s="14"/>
      <c r="H23" s="14"/>
      <c r="I23" s="14"/>
      <c r="J23" s="14"/>
      <c r="K23" s="14"/>
      <c r="L23" s="64"/>
      <c r="M23" s="18">
        <f>SUM(N23:Q23)</f>
        <v>0</v>
      </c>
      <c r="N23" s="63"/>
      <c r="O23" s="72"/>
      <c r="P23" s="72"/>
      <c r="Q23" s="72"/>
      <c r="R23" s="18">
        <f>SUM(S23:V23)</f>
        <v>0</v>
      </c>
      <c r="S23" s="63"/>
      <c r="T23" s="15"/>
      <c r="U23" s="15"/>
      <c r="V23" s="15"/>
      <c r="W23" s="18">
        <f>SUM(X23:AB23)</f>
        <v>0</v>
      </c>
      <c r="X23" s="63"/>
      <c r="Y23" s="15"/>
      <c r="Z23" s="15"/>
      <c r="AA23" s="15"/>
      <c r="AB23" s="15"/>
      <c r="AC23" s="63"/>
      <c r="AD23" s="63"/>
      <c r="AE23" s="63"/>
      <c r="AF23" s="63"/>
      <c r="AG23" s="63"/>
      <c r="AH23" s="63"/>
      <c r="AI23" s="62">
        <v>1</v>
      </c>
    </row>
    <row r="24" spans="1:35" ht="24.75" customHeight="1">
      <c r="A24" s="71" t="s">
        <v>67</v>
      </c>
      <c r="B24" s="70"/>
      <c r="C24" s="22">
        <f>SUM(E24,M24,R24,W24,AC24:AI24)</f>
        <v>1</v>
      </c>
      <c r="D24" s="23">
        <f>C24/$C$4*100</f>
        <v>0.14684287812041116</v>
      </c>
      <c r="E24" s="22">
        <f>SUM(F24:L24)</f>
        <v>0</v>
      </c>
      <c r="F24" s="28"/>
      <c r="G24" s="28"/>
      <c r="H24" s="28"/>
      <c r="I24" s="28"/>
      <c r="J24" s="28"/>
      <c r="K24" s="28"/>
      <c r="L24" s="69"/>
      <c r="M24" s="27">
        <f>SUM(N24:Q24)</f>
        <v>0</v>
      </c>
      <c r="N24" s="68"/>
      <c r="O24" s="25"/>
      <c r="P24" s="25"/>
      <c r="Q24" s="25"/>
      <c r="R24" s="27">
        <f>SUM(S24:V24)</f>
        <v>0</v>
      </c>
      <c r="S24" s="68"/>
      <c r="T24" s="25"/>
      <c r="U24" s="25"/>
      <c r="V24" s="25"/>
      <c r="W24" s="27">
        <f>SUM(X24:AB24)</f>
        <v>0</v>
      </c>
      <c r="X24" s="68"/>
      <c r="Y24" s="25"/>
      <c r="Z24" s="25"/>
      <c r="AA24" s="25"/>
      <c r="AB24" s="25"/>
      <c r="AC24" s="68"/>
      <c r="AD24" s="68"/>
      <c r="AE24" s="68"/>
      <c r="AF24" s="68"/>
      <c r="AG24" s="68"/>
      <c r="AH24" s="68"/>
      <c r="AI24" s="67">
        <v>1</v>
      </c>
    </row>
    <row r="25" spans="1:35" ht="16.5" customHeight="1">
      <c r="A25" s="66" t="s">
        <v>66</v>
      </c>
      <c r="B25" s="65"/>
      <c r="C25" s="20">
        <f>SUM(E25,M25,R25,W25,AC25:AI25)</f>
        <v>1</v>
      </c>
      <c r="D25" s="21">
        <f>C25/$C$4*100</f>
        <v>0.14684287812041116</v>
      </c>
      <c r="E25" s="20">
        <f>SUM(F25:L25)</f>
        <v>0</v>
      </c>
      <c r="F25" s="85"/>
      <c r="G25" s="14"/>
      <c r="H25" s="14"/>
      <c r="I25" s="14"/>
      <c r="J25" s="14"/>
      <c r="K25" s="14"/>
      <c r="L25" s="64"/>
      <c r="M25" s="84">
        <f>SUM(N25:Q25)</f>
        <v>0</v>
      </c>
      <c r="N25" s="63"/>
      <c r="O25" s="72"/>
      <c r="P25" s="72"/>
      <c r="Q25" s="72"/>
      <c r="R25" s="18">
        <f>SUM(S25:V25)</f>
        <v>0</v>
      </c>
      <c r="S25" s="63"/>
      <c r="T25" s="15"/>
      <c r="U25" s="15"/>
      <c r="V25" s="15"/>
      <c r="W25" s="18">
        <f>SUM(X25:AB25)</f>
        <v>0</v>
      </c>
      <c r="X25" s="63"/>
      <c r="Y25" s="15"/>
      <c r="Z25" s="15"/>
      <c r="AA25" s="15"/>
      <c r="AB25" s="15"/>
      <c r="AC25" s="63">
        <v>1</v>
      </c>
      <c r="AD25" s="63"/>
      <c r="AE25" s="63"/>
      <c r="AF25" s="63"/>
      <c r="AG25" s="63"/>
      <c r="AH25" s="63"/>
      <c r="AI25" s="62"/>
    </row>
    <row r="26" spans="1:36" ht="16.5" customHeight="1">
      <c r="A26" s="83" t="s">
        <v>65</v>
      </c>
      <c r="B26" s="65"/>
      <c r="C26" s="12">
        <f>SUM(E26,M26,R26,W26,AC26:AI26)</f>
        <v>2</v>
      </c>
      <c r="D26" s="21">
        <f>C26/$C$4*100</f>
        <v>0.2936857562408223</v>
      </c>
      <c r="E26" s="12">
        <f>SUM(F26:L26)</f>
        <v>0</v>
      </c>
      <c r="F26" s="14"/>
      <c r="G26" s="14"/>
      <c r="H26" s="14"/>
      <c r="I26" s="14"/>
      <c r="J26" s="14"/>
      <c r="K26" s="14"/>
      <c r="L26" s="64"/>
      <c r="M26" s="18">
        <f>SUM(N26:Q26)</f>
        <v>0</v>
      </c>
      <c r="N26" s="63"/>
      <c r="O26" s="72"/>
      <c r="P26" s="72"/>
      <c r="Q26" s="72"/>
      <c r="R26" s="18">
        <f>SUM(S26:V26)</f>
        <v>0</v>
      </c>
      <c r="S26" s="63"/>
      <c r="T26" s="15"/>
      <c r="U26" s="15"/>
      <c r="V26" s="15"/>
      <c r="W26" s="18">
        <f>SUM(X26:AB26)</f>
        <v>1</v>
      </c>
      <c r="X26" s="63">
        <v>1</v>
      </c>
      <c r="Y26" s="15"/>
      <c r="Z26" s="15"/>
      <c r="AA26" s="15"/>
      <c r="AB26" s="15"/>
      <c r="AC26" s="63"/>
      <c r="AD26" s="63"/>
      <c r="AE26" s="63"/>
      <c r="AF26" s="63"/>
      <c r="AG26" s="63"/>
      <c r="AH26" s="63"/>
      <c r="AI26" s="62">
        <v>1</v>
      </c>
      <c r="AJ26" s="41" t="s">
        <v>57</v>
      </c>
    </row>
    <row r="27" spans="1:35" ht="30" customHeight="1">
      <c r="A27" s="66" t="s">
        <v>64</v>
      </c>
      <c r="B27" s="65"/>
      <c r="C27" s="12">
        <f>SUM(E27,M27,R27,W27,AC27:AI27)</f>
        <v>1</v>
      </c>
      <c r="D27" s="21">
        <f>C27/$C$4*100</f>
        <v>0.14684287812041116</v>
      </c>
      <c r="E27" s="12">
        <f>SUM(F27:L27)</f>
        <v>1</v>
      </c>
      <c r="F27" s="14">
        <v>1</v>
      </c>
      <c r="G27" s="14"/>
      <c r="H27" s="14"/>
      <c r="I27" s="14"/>
      <c r="J27" s="14"/>
      <c r="K27" s="14"/>
      <c r="L27" s="64"/>
      <c r="M27" s="18">
        <f>SUM(N27:Q27)</f>
        <v>0</v>
      </c>
      <c r="N27" s="63"/>
      <c r="O27" s="72"/>
      <c r="P27" s="72"/>
      <c r="Q27" s="72"/>
      <c r="R27" s="18">
        <f>SUM(S27:V27)</f>
        <v>0</v>
      </c>
      <c r="S27" s="63"/>
      <c r="T27" s="15"/>
      <c r="U27" s="15"/>
      <c r="V27" s="15"/>
      <c r="W27" s="18">
        <f>SUM(X27:AB27)</f>
        <v>0</v>
      </c>
      <c r="X27" s="63"/>
      <c r="Y27" s="15"/>
      <c r="Z27" s="15"/>
      <c r="AA27" s="15"/>
      <c r="AB27" s="15"/>
      <c r="AC27" s="63"/>
      <c r="AD27" s="63"/>
      <c r="AE27" s="63"/>
      <c r="AF27" s="63"/>
      <c r="AG27" s="63"/>
      <c r="AH27" s="63"/>
      <c r="AI27" s="62"/>
    </row>
    <row r="28" spans="1:36" ht="30" customHeight="1">
      <c r="A28" s="71" t="s">
        <v>63</v>
      </c>
      <c r="B28" s="70"/>
      <c r="C28" s="22">
        <f>SUM(E28,M28,R28,W28,AC28:AI28)</f>
        <v>65</v>
      </c>
      <c r="D28" s="23">
        <f>C28/$C$4*100</f>
        <v>9.544787077826726</v>
      </c>
      <c r="E28" s="22">
        <f>SUM(F28:L28)</f>
        <v>14</v>
      </c>
      <c r="F28" s="28"/>
      <c r="G28" s="28"/>
      <c r="H28" s="28">
        <v>3</v>
      </c>
      <c r="I28" s="28">
        <v>1</v>
      </c>
      <c r="J28" s="28"/>
      <c r="K28" s="28">
        <v>2</v>
      </c>
      <c r="L28" s="69">
        <v>8</v>
      </c>
      <c r="M28" s="27">
        <f>SUM(N28:Q28)</f>
        <v>8</v>
      </c>
      <c r="N28" s="68">
        <v>4</v>
      </c>
      <c r="O28" s="25">
        <v>1</v>
      </c>
      <c r="P28" s="25"/>
      <c r="Q28" s="25">
        <v>3</v>
      </c>
      <c r="R28" s="27">
        <f>SUM(S28:V28)</f>
        <v>9</v>
      </c>
      <c r="S28" s="68"/>
      <c r="T28" s="25"/>
      <c r="U28" s="25">
        <v>8</v>
      </c>
      <c r="V28" s="25">
        <v>1</v>
      </c>
      <c r="W28" s="27">
        <f>SUM(X28:AB28)</f>
        <v>13</v>
      </c>
      <c r="X28" s="68">
        <v>6</v>
      </c>
      <c r="Y28" s="25"/>
      <c r="Z28" s="25">
        <v>2</v>
      </c>
      <c r="AA28" s="25"/>
      <c r="AB28" s="25">
        <v>5</v>
      </c>
      <c r="AC28" s="68">
        <v>6</v>
      </c>
      <c r="AD28" s="68">
        <v>1</v>
      </c>
      <c r="AE28" s="68"/>
      <c r="AF28" s="68">
        <v>1</v>
      </c>
      <c r="AG28" s="68"/>
      <c r="AH28" s="68">
        <v>1</v>
      </c>
      <c r="AI28" s="67">
        <v>12</v>
      </c>
      <c r="AJ28" s="41" t="s">
        <v>57</v>
      </c>
    </row>
    <row r="29" spans="1:36" ht="16.5" customHeight="1">
      <c r="A29" s="82" t="s">
        <v>62</v>
      </c>
      <c r="B29" s="81"/>
      <c r="C29" s="80">
        <f>SUM(E29,M29,R29,W29,AC29:AI29)</f>
        <v>19</v>
      </c>
      <c r="D29" s="79">
        <f>C29/$C$4*100</f>
        <v>2.7900146842878124</v>
      </c>
      <c r="E29" s="78">
        <f>SUM(F29:L29)</f>
        <v>3</v>
      </c>
      <c r="F29" s="77"/>
      <c r="G29" s="77"/>
      <c r="H29" s="77">
        <v>1</v>
      </c>
      <c r="I29" s="77"/>
      <c r="J29" s="77"/>
      <c r="K29" s="77"/>
      <c r="L29" s="31">
        <v>2</v>
      </c>
      <c r="M29" s="76">
        <f>SUM(N29:Q29)</f>
        <v>1</v>
      </c>
      <c r="N29" s="74">
        <v>1</v>
      </c>
      <c r="O29" s="75"/>
      <c r="P29" s="75"/>
      <c r="Q29" s="75"/>
      <c r="R29" s="76">
        <f>SUM(S29:V29)</f>
        <v>2</v>
      </c>
      <c r="S29" s="74"/>
      <c r="T29" s="75">
        <v>1</v>
      </c>
      <c r="U29" s="75">
        <v>1</v>
      </c>
      <c r="V29" s="75"/>
      <c r="W29" s="76">
        <f>SUM(X29:AB29)</f>
        <v>6</v>
      </c>
      <c r="X29" s="74">
        <v>4</v>
      </c>
      <c r="Y29" s="75"/>
      <c r="Z29" s="75"/>
      <c r="AA29" s="75"/>
      <c r="AB29" s="75">
        <v>2</v>
      </c>
      <c r="AC29" s="74">
        <v>3</v>
      </c>
      <c r="AD29" s="74"/>
      <c r="AE29" s="74"/>
      <c r="AF29" s="74"/>
      <c r="AG29" s="74"/>
      <c r="AH29" s="74"/>
      <c r="AI29" s="73">
        <v>4</v>
      </c>
      <c r="AJ29" s="41" t="s">
        <v>57</v>
      </c>
    </row>
    <row r="30" spans="1:36" ht="16.5" customHeight="1">
      <c r="A30" s="66" t="s">
        <v>61</v>
      </c>
      <c r="B30" s="65"/>
      <c r="C30" s="12">
        <f>SUM(E30,M30,R30,W30,AC30:AI30)</f>
        <v>1</v>
      </c>
      <c r="D30" s="21">
        <f>C30/$C$4*100</f>
        <v>0.14684287812041116</v>
      </c>
      <c r="E30" s="20">
        <f>SUM(F30:L30)</f>
        <v>1</v>
      </c>
      <c r="F30" s="14"/>
      <c r="G30" s="14"/>
      <c r="H30" s="14"/>
      <c r="I30" s="14">
        <v>1</v>
      </c>
      <c r="J30" s="14"/>
      <c r="K30" s="14"/>
      <c r="L30" s="64"/>
      <c r="M30" s="18">
        <f>SUM(N30:Q30)</f>
        <v>0</v>
      </c>
      <c r="N30" s="63"/>
      <c r="O30" s="15"/>
      <c r="P30" s="15"/>
      <c r="Q30" s="15"/>
      <c r="R30" s="18">
        <f>SUM(S30:V30)</f>
        <v>0</v>
      </c>
      <c r="S30" s="63"/>
      <c r="T30" s="15"/>
      <c r="U30" s="15"/>
      <c r="V30" s="15"/>
      <c r="W30" s="18">
        <f>SUM(X30:AB30)</f>
        <v>0</v>
      </c>
      <c r="X30" s="63"/>
      <c r="Y30" s="15"/>
      <c r="Z30" s="15"/>
      <c r="AA30" s="15"/>
      <c r="AB30" s="15"/>
      <c r="AC30" s="63"/>
      <c r="AD30" s="63"/>
      <c r="AE30" s="63"/>
      <c r="AF30" s="63"/>
      <c r="AG30" s="63"/>
      <c r="AH30" s="63"/>
      <c r="AI30" s="62"/>
      <c r="AJ30" s="41" t="s">
        <v>57</v>
      </c>
    </row>
    <row r="31" spans="1:36" ht="16.5" customHeight="1">
      <c r="A31" s="66" t="s">
        <v>60</v>
      </c>
      <c r="B31" s="65"/>
      <c r="C31" s="12">
        <f>SUM(E31,M31,R31,W31,AC31:AI31)</f>
        <v>2</v>
      </c>
      <c r="D31" s="21">
        <f>C31/$C$4*100</f>
        <v>0.2936857562408223</v>
      </c>
      <c r="E31" s="20">
        <f>SUM(F31:L31)</f>
        <v>0</v>
      </c>
      <c r="F31" s="14"/>
      <c r="G31" s="14"/>
      <c r="H31" s="14"/>
      <c r="I31" s="14"/>
      <c r="J31" s="14"/>
      <c r="K31" s="14"/>
      <c r="L31" s="64"/>
      <c r="M31" s="18">
        <f>SUM(N31:Q31)</f>
        <v>0</v>
      </c>
      <c r="N31" s="63"/>
      <c r="O31" s="72"/>
      <c r="P31" s="72"/>
      <c r="Q31" s="72"/>
      <c r="R31" s="18">
        <f>SUM(S31:V31)</f>
        <v>0</v>
      </c>
      <c r="S31" s="63"/>
      <c r="T31" s="15"/>
      <c r="U31" s="15"/>
      <c r="V31" s="15"/>
      <c r="W31" s="18">
        <f>SUM(X31:AB31)</f>
        <v>0</v>
      </c>
      <c r="X31" s="63"/>
      <c r="Y31" s="15"/>
      <c r="Z31" s="15"/>
      <c r="AA31" s="15"/>
      <c r="AB31" s="15"/>
      <c r="AC31" s="63"/>
      <c r="AD31" s="63"/>
      <c r="AE31" s="63"/>
      <c r="AF31" s="63"/>
      <c r="AG31" s="63"/>
      <c r="AH31" s="63"/>
      <c r="AI31" s="62">
        <v>2</v>
      </c>
      <c r="AJ31" s="41" t="s">
        <v>57</v>
      </c>
    </row>
    <row r="32" spans="1:36" ht="16.5" customHeight="1">
      <c r="A32" s="66" t="s">
        <v>59</v>
      </c>
      <c r="B32" s="65"/>
      <c r="C32" s="12">
        <f>SUM(E32,M32,R32,W32,AC32:AI32)</f>
        <v>92</v>
      </c>
      <c r="D32" s="21">
        <f>C32/$C$4*100</f>
        <v>13.509544787077827</v>
      </c>
      <c r="E32" s="20">
        <f>SUM(F32:L32)</f>
        <v>28</v>
      </c>
      <c r="F32" s="14">
        <v>1</v>
      </c>
      <c r="G32" s="14">
        <v>7</v>
      </c>
      <c r="H32" s="14">
        <v>3</v>
      </c>
      <c r="I32" s="14">
        <v>3</v>
      </c>
      <c r="J32" s="14"/>
      <c r="K32" s="14">
        <v>6</v>
      </c>
      <c r="L32" s="64">
        <v>8</v>
      </c>
      <c r="M32" s="18">
        <f>SUM(N32:Q32)</f>
        <v>12</v>
      </c>
      <c r="N32" s="63">
        <v>6</v>
      </c>
      <c r="O32" s="72">
        <v>2</v>
      </c>
      <c r="P32" s="72">
        <v>1</v>
      </c>
      <c r="Q32" s="72">
        <v>3</v>
      </c>
      <c r="R32" s="18">
        <f>SUM(S32:V32)</f>
        <v>11</v>
      </c>
      <c r="S32" s="63"/>
      <c r="T32" s="15">
        <v>1</v>
      </c>
      <c r="U32" s="15">
        <v>9</v>
      </c>
      <c r="V32" s="15">
        <v>1</v>
      </c>
      <c r="W32" s="18">
        <f>SUM(X32:AB32)</f>
        <v>14</v>
      </c>
      <c r="X32" s="63">
        <v>3</v>
      </c>
      <c r="Y32" s="15"/>
      <c r="Z32" s="15">
        <v>1</v>
      </c>
      <c r="AA32" s="15">
        <v>2</v>
      </c>
      <c r="AB32" s="15">
        <v>8</v>
      </c>
      <c r="AC32" s="63">
        <v>7</v>
      </c>
      <c r="AD32" s="63">
        <v>1</v>
      </c>
      <c r="AE32" s="63">
        <v>1</v>
      </c>
      <c r="AF32" s="63">
        <v>2</v>
      </c>
      <c r="AG32" s="63"/>
      <c r="AH32" s="63">
        <v>1</v>
      </c>
      <c r="AI32" s="62">
        <v>15</v>
      </c>
      <c r="AJ32" s="41" t="s">
        <v>57</v>
      </c>
    </row>
    <row r="33" spans="1:36" ht="16.5" customHeight="1">
      <c r="A33" s="71" t="s">
        <v>58</v>
      </c>
      <c r="B33" s="70"/>
      <c r="C33" s="29">
        <f>SUM(E33,M33,R33,W33,AC33:AI33)</f>
        <v>4</v>
      </c>
      <c r="D33" s="23">
        <f>C33/$C$4*100</f>
        <v>0.5873715124816447</v>
      </c>
      <c r="E33" s="29">
        <f>SUM(F33:L33)</f>
        <v>0</v>
      </c>
      <c r="F33" s="28"/>
      <c r="G33" s="28"/>
      <c r="H33" s="28"/>
      <c r="I33" s="28"/>
      <c r="J33" s="28"/>
      <c r="K33" s="28"/>
      <c r="L33" s="69"/>
      <c r="M33" s="29">
        <f>SUM(N33:Q33)</f>
        <v>1</v>
      </c>
      <c r="N33" s="68">
        <v>1</v>
      </c>
      <c r="O33" s="25"/>
      <c r="P33" s="25"/>
      <c r="Q33" s="25"/>
      <c r="R33" s="27">
        <f>SUM(S33:V33)</f>
        <v>0</v>
      </c>
      <c r="S33" s="68"/>
      <c r="T33" s="25"/>
      <c r="U33" s="25"/>
      <c r="V33" s="25"/>
      <c r="W33" s="27">
        <f>SUM(X33:AB33)</f>
        <v>2</v>
      </c>
      <c r="X33" s="68"/>
      <c r="Y33" s="25"/>
      <c r="Z33" s="25">
        <v>1</v>
      </c>
      <c r="AA33" s="25"/>
      <c r="AB33" s="25">
        <v>1</v>
      </c>
      <c r="AC33" s="68"/>
      <c r="AD33" s="68"/>
      <c r="AE33" s="68"/>
      <c r="AF33" s="68"/>
      <c r="AG33" s="68"/>
      <c r="AH33" s="68"/>
      <c r="AI33" s="67">
        <v>1</v>
      </c>
      <c r="AJ33" s="41" t="s">
        <v>57</v>
      </c>
    </row>
    <row r="34" spans="1:35" ht="16.5" customHeight="1">
      <c r="A34" s="66" t="s">
        <v>56</v>
      </c>
      <c r="B34" s="65"/>
      <c r="C34" s="20">
        <f>SUM(E34,M34,R34,W34,AC34:AI34)</f>
        <v>18</v>
      </c>
      <c r="D34" s="21">
        <f>C34/$C$4*100</f>
        <v>2.643171806167401</v>
      </c>
      <c r="E34" s="20">
        <f>SUM(F34:L34)</f>
        <v>4</v>
      </c>
      <c r="F34" s="14">
        <v>1</v>
      </c>
      <c r="G34" s="14"/>
      <c r="H34" s="14"/>
      <c r="I34" s="14">
        <v>3</v>
      </c>
      <c r="J34" s="14"/>
      <c r="K34" s="14"/>
      <c r="L34" s="64"/>
      <c r="M34" s="18">
        <f>SUM(N34:Q34)</f>
        <v>0</v>
      </c>
      <c r="N34" s="63"/>
      <c r="O34" s="15"/>
      <c r="P34" s="15"/>
      <c r="Q34" s="15"/>
      <c r="R34" s="18">
        <f>SUM(S34:V34)</f>
        <v>2</v>
      </c>
      <c r="S34" s="63"/>
      <c r="T34" s="15"/>
      <c r="U34" s="15">
        <v>2</v>
      </c>
      <c r="V34" s="15"/>
      <c r="W34" s="18">
        <f>SUM(X34:AB34)</f>
        <v>4</v>
      </c>
      <c r="X34" s="63">
        <v>3</v>
      </c>
      <c r="Y34" s="15"/>
      <c r="Z34" s="15"/>
      <c r="AA34" s="15"/>
      <c r="AB34" s="15">
        <v>1</v>
      </c>
      <c r="AC34" s="63">
        <v>4</v>
      </c>
      <c r="AD34" s="63"/>
      <c r="AE34" s="63"/>
      <c r="AF34" s="63"/>
      <c r="AG34" s="63">
        <v>1</v>
      </c>
      <c r="AH34" s="63"/>
      <c r="AI34" s="62">
        <v>3</v>
      </c>
    </row>
    <row r="35" spans="1:35" ht="16.5" customHeight="1">
      <c r="A35" s="61" t="s">
        <v>55</v>
      </c>
      <c r="B35" s="60"/>
      <c r="C35" s="33">
        <f>SUM(E35,M35,R35,W35,AC35:AI35)</f>
        <v>17</v>
      </c>
      <c r="D35" s="34">
        <f>C35/$C$4*100</f>
        <v>2.4963289280469896</v>
      </c>
      <c r="E35" s="33">
        <f>SUM(F35:L35)</f>
        <v>6</v>
      </c>
      <c r="F35" s="59"/>
      <c r="G35" s="35">
        <v>2</v>
      </c>
      <c r="H35" s="35">
        <v>1</v>
      </c>
      <c r="I35" s="35">
        <v>1</v>
      </c>
      <c r="J35" s="35"/>
      <c r="K35" s="35">
        <v>1</v>
      </c>
      <c r="L35" s="58">
        <v>1</v>
      </c>
      <c r="M35" s="38">
        <f>SUM(N35:Q35)</f>
        <v>1</v>
      </c>
      <c r="N35" s="57"/>
      <c r="O35" s="36"/>
      <c r="P35" s="36"/>
      <c r="Q35" s="36">
        <v>1</v>
      </c>
      <c r="R35" s="38">
        <f>SUM(S35:V35)</f>
        <v>5</v>
      </c>
      <c r="S35" s="56">
        <v>1</v>
      </c>
      <c r="T35" s="36">
        <v>2</v>
      </c>
      <c r="U35" s="36">
        <v>2</v>
      </c>
      <c r="V35" s="37"/>
      <c r="W35" s="38">
        <f>SUM(X35:AB35)</f>
        <v>2</v>
      </c>
      <c r="X35" s="57"/>
      <c r="Y35" s="36"/>
      <c r="Z35" s="36">
        <v>1</v>
      </c>
      <c r="AA35" s="36"/>
      <c r="AB35" s="37">
        <v>1</v>
      </c>
      <c r="AC35" s="56">
        <v>2</v>
      </c>
      <c r="AD35" s="56"/>
      <c r="AE35" s="56"/>
      <c r="AF35" s="56"/>
      <c r="AG35" s="56"/>
      <c r="AH35" s="56"/>
      <c r="AI35" s="55">
        <v>1</v>
      </c>
    </row>
    <row r="36" spans="1:7" ht="13.5" customHeight="1">
      <c r="A36" s="41" t="s">
        <v>54</v>
      </c>
      <c r="D36" s="43"/>
      <c r="E36" s="44"/>
      <c r="F36" s="44"/>
      <c r="G36" s="44"/>
    </row>
    <row r="37" ht="13.5" customHeight="1">
      <c r="A37" s="41" t="s">
        <v>53</v>
      </c>
    </row>
  </sheetData>
  <sheetProtection/>
  <mergeCells count="36">
    <mergeCell ref="A23:B23"/>
    <mergeCell ref="A25:B25"/>
    <mergeCell ref="A27:B27"/>
    <mergeCell ref="A24:B24"/>
    <mergeCell ref="A26:B26"/>
    <mergeCell ref="A30:B30"/>
    <mergeCell ref="AE2:AE3"/>
    <mergeCell ref="AF2:AF3"/>
    <mergeCell ref="AG2:AG3"/>
    <mergeCell ref="AH2:AH3"/>
    <mergeCell ref="AI2:AI3"/>
    <mergeCell ref="A19:B19"/>
    <mergeCell ref="A15:B15"/>
    <mergeCell ref="A17:B17"/>
    <mergeCell ref="A18:B18"/>
    <mergeCell ref="AD2:AD3"/>
    <mergeCell ref="A34:B34"/>
    <mergeCell ref="A35:B35"/>
    <mergeCell ref="M2:Q2"/>
    <mergeCell ref="R2:V2"/>
    <mergeCell ref="W2:AB2"/>
    <mergeCell ref="A5:A14"/>
    <mergeCell ref="D2:D3"/>
    <mergeCell ref="A20:B20"/>
    <mergeCell ref="A16:B16"/>
    <mergeCell ref="C2:C3"/>
    <mergeCell ref="AC2:AC3"/>
    <mergeCell ref="A33:B33"/>
    <mergeCell ref="A28:B28"/>
    <mergeCell ref="A29:B29"/>
    <mergeCell ref="A21:B21"/>
    <mergeCell ref="E2:L2"/>
    <mergeCell ref="A2:B3"/>
    <mergeCell ref="A31:B31"/>
    <mergeCell ref="A32:B32"/>
    <mergeCell ref="A22:B22"/>
  </mergeCells>
  <printOptions/>
  <pageMargins left="0.3937007874015748" right="0.3937007874015748" top="0.984251968503937" bottom="0.984251968503937" header="0.5118110236220472" footer="0.5118110236220472"/>
  <pageSetup fitToHeight="0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2013-03-25T02:17:58Z</dcterms:created>
  <dcterms:modified xsi:type="dcterms:W3CDTF">2014-06-03T06:23:45Z</dcterms:modified>
  <cp:category/>
  <cp:version/>
  <cp:contentType/>
  <cp:contentStatus/>
</cp:coreProperties>
</file>