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610" windowHeight="11625" activeTab="0"/>
  </bookViews>
  <sheets>
    <sheet name="要因別苦情件数施設別" sheetId="1" r:id="rId1"/>
  </sheets>
  <definedNames>
    <definedName name="_xlnm.Print_Area" localSheetId="0">'要因別苦情件数施設別'!$A$1:$AI$36</definedName>
  </definedNames>
  <calcPr fullCalcOnLoad="1"/>
</workbook>
</file>

<file path=xl/sharedStrings.xml><?xml version="1.0" encoding="utf-8"?>
<sst xmlns="http://schemas.openxmlformats.org/spreadsheetml/2006/main" count="76" uniqueCount="69">
  <si>
    <t>虫</t>
  </si>
  <si>
    <t>メイガ</t>
  </si>
  <si>
    <t>その他の食品害虫</t>
  </si>
  <si>
    <t>ハエ</t>
  </si>
  <si>
    <t>ゴキブリ</t>
  </si>
  <si>
    <t>幼虫</t>
  </si>
  <si>
    <t>アニサキス</t>
  </si>
  <si>
    <t>テンタクラリア</t>
  </si>
  <si>
    <t>その他</t>
  </si>
  <si>
    <t>ガラス</t>
  </si>
  <si>
    <t>石・砂</t>
  </si>
  <si>
    <t>金属</t>
  </si>
  <si>
    <t>獣毛</t>
  </si>
  <si>
    <t>合計</t>
  </si>
  <si>
    <t>一般</t>
  </si>
  <si>
    <t>そば</t>
  </si>
  <si>
    <t>すし</t>
  </si>
  <si>
    <t>弁当</t>
  </si>
  <si>
    <t>仕出し</t>
  </si>
  <si>
    <t>そうざい</t>
  </si>
  <si>
    <t>給食</t>
  </si>
  <si>
    <t>菓子製造業</t>
  </si>
  <si>
    <t>乳製品製造業</t>
  </si>
  <si>
    <t>(2)施設別件数</t>
  </si>
  <si>
    <t>注1　届出のなかったものについては省略</t>
  </si>
  <si>
    <t>注2　構成比は四捨五入しているため、合計と一致しない場合があります。(以下省略)</t>
  </si>
  <si>
    <t>デパート・スーパー</t>
  </si>
  <si>
    <t>コンビニエンスストア</t>
  </si>
  <si>
    <t>行商・自動車での販売業</t>
  </si>
  <si>
    <t>自動販売機</t>
  </si>
  <si>
    <t>上記以外の販売業</t>
  </si>
  <si>
    <t>本人又は家族</t>
  </si>
  <si>
    <t>不明</t>
  </si>
  <si>
    <t>施設分類</t>
  </si>
  <si>
    <t>寄生虫</t>
  </si>
  <si>
    <t>鉱物性異物</t>
  </si>
  <si>
    <t>動物性異物</t>
  </si>
  <si>
    <t>合成樹脂類</t>
  </si>
  <si>
    <t>木</t>
  </si>
  <si>
    <t>紙</t>
  </si>
  <si>
    <t>繊維</t>
  </si>
  <si>
    <t>たばこ</t>
  </si>
  <si>
    <t>絆創膏</t>
  </si>
  <si>
    <t>その他</t>
  </si>
  <si>
    <t>小計</t>
  </si>
  <si>
    <t>人毛（毛髪等）</t>
  </si>
  <si>
    <t>爪・歯等</t>
  </si>
  <si>
    <t>ネズミの糞</t>
  </si>
  <si>
    <t>合計</t>
  </si>
  <si>
    <t>自動車・移動</t>
  </si>
  <si>
    <t>旅館</t>
  </si>
  <si>
    <t>アイスクリーム類製造業</t>
  </si>
  <si>
    <t>食肉製品製造業</t>
  </si>
  <si>
    <t>魚肉ねり製品製造業</t>
  </si>
  <si>
    <t>酒類製造業</t>
  </si>
  <si>
    <t>清涼飲料水製造業</t>
  </si>
  <si>
    <t>豆腐製造業</t>
  </si>
  <si>
    <t>めん類製造業</t>
  </si>
  <si>
    <t>そうざい製造業</t>
  </si>
  <si>
    <t>かん詰又はびん詰食品製造業</t>
  </si>
  <si>
    <t>構成比(%)</t>
  </si>
  <si>
    <t>カツオブシムシ</t>
  </si>
  <si>
    <t>チャタテムシ</t>
  </si>
  <si>
    <t>クモ</t>
  </si>
  <si>
    <t>飲食店営業</t>
  </si>
  <si>
    <t>乳処理業</t>
  </si>
  <si>
    <t>条例で定める許可を要する
製造業</t>
  </si>
  <si>
    <t>許可を要しない製造業</t>
  </si>
  <si>
    <t>その他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</si>
</sst>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6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textRotation="255" indent="1"/>
    </xf>
    <xf numFmtId="0" fontId="25" fillId="0" borderId="19" xfId="0" applyFont="1" applyFill="1" applyBorder="1" applyAlignment="1">
      <alignment vertical="top" textRotation="255" indent="1"/>
    </xf>
    <xf numFmtId="0" fontId="25" fillId="0" borderId="10" xfId="0" applyFont="1" applyFill="1" applyBorder="1" applyAlignment="1">
      <alignment vertical="top" textRotation="255" indent="1"/>
    </xf>
    <xf numFmtId="0" fontId="25" fillId="0" borderId="20" xfId="0" applyFont="1" applyFill="1" applyBorder="1" applyAlignment="1">
      <alignment vertical="top" textRotation="255" indent="1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distributed" vertical="center" indent="1"/>
    </xf>
    <xf numFmtId="182" fontId="25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distributed" vertical="center" indent="1"/>
    </xf>
    <xf numFmtId="182" fontId="25" fillId="0" borderId="18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distributed" vertical="center" indent="1"/>
    </xf>
    <xf numFmtId="182" fontId="25" fillId="0" borderId="21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distributed" vertical="center" indent="1"/>
    </xf>
    <xf numFmtId="182" fontId="25" fillId="0" borderId="24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distributed" vertical="center" indent="1"/>
    </xf>
    <xf numFmtId="0" fontId="25" fillId="0" borderId="19" xfId="0" applyFont="1" applyFill="1" applyBorder="1" applyAlignment="1">
      <alignment horizontal="distributed" vertical="center" indent="1"/>
    </xf>
    <xf numFmtId="0" fontId="25" fillId="0" borderId="27" xfId="0" applyFont="1" applyFill="1" applyBorder="1" applyAlignment="1">
      <alignment horizontal="distributed" vertical="center" indent="1"/>
    </xf>
    <xf numFmtId="0" fontId="25" fillId="0" borderId="28" xfId="0" applyFont="1" applyFill="1" applyBorder="1" applyAlignment="1">
      <alignment horizontal="distributed" vertical="center" indent="1"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distributed" vertical="center" indent="1"/>
    </xf>
    <xf numFmtId="0" fontId="25" fillId="0" borderId="22" xfId="0" applyFont="1" applyFill="1" applyBorder="1" applyAlignment="1">
      <alignment horizontal="distributed" vertical="center" indent="1"/>
    </xf>
    <xf numFmtId="182" fontId="25" fillId="0" borderId="30" xfId="0" applyNumberFormat="1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distributed" vertical="center" wrapText="1" indent="1"/>
    </xf>
    <xf numFmtId="0" fontId="25" fillId="0" borderId="31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distributed" vertical="center" indent="1"/>
    </xf>
    <xf numFmtId="0" fontId="25" fillId="0" borderId="17" xfId="0" applyFont="1" applyFill="1" applyBorder="1" applyAlignment="1">
      <alignment horizontal="distributed" vertical="center" indent="1"/>
    </xf>
    <xf numFmtId="0" fontId="25" fillId="0" borderId="16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25" fillId="0" borderId="12" xfId="0" applyFont="1" applyFill="1" applyBorder="1" applyAlignment="1">
      <alignment horizontal="center" vertical="top" textRotation="255" indent="1"/>
    </xf>
    <xf numFmtId="0" fontId="25" fillId="0" borderId="12" xfId="0" applyFont="1" applyFill="1" applyBorder="1" applyAlignment="1">
      <alignment vertical="top" textRotation="255" indent="1"/>
    </xf>
    <xf numFmtId="0" fontId="25" fillId="0" borderId="18" xfId="0" applyFont="1" applyFill="1" applyBorder="1" applyAlignment="1">
      <alignment horizontal="center" vertical="top" textRotation="255" inden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92" fontId="25" fillId="0" borderId="32" xfId="0" applyNumberFormat="1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horizontal="right" vertical="center" wrapText="1"/>
    </xf>
    <xf numFmtId="0" fontId="25" fillId="0" borderId="32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0" fontId="25" fillId="0" borderId="15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distributed" vertical="center" indent="1"/>
    </xf>
    <xf numFmtId="0" fontId="25" fillId="0" borderId="32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horizontal="right" vertical="center"/>
    </xf>
    <xf numFmtId="0" fontId="25" fillId="0" borderId="15" xfId="0" applyNumberFormat="1" applyFont="1" applyFill="1" applyBorder="1" applyAlignment="1">
      <alignment horizontal="right" vertical="center"/>
    </xf>
    <xf numFmtId="0" fontId="25" fillId="0" borderId="32" xfId="0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vertical="center"/>
    </xf>
    <xf numFmtId="0" fontId="25" fillId="0" borderId="18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vertical="center"/>
    </xf>
    <xf numFmtId="0" fontId="25" fillId="0" borderId="18" xfId="0" applyNumberFormat="1" applyFont="1" applyFill="1" applyBorder="1" applyAlignment="1">
      <alignment horizontal="right" vertical="center"/>
    </xf>
    <xf numFmtId="0" fontId="25" fillId="0" borderId="30" xfId="0" applyNumberFormat="1" applyFont="1" applyFill="1" applyBorder="1" applyAlignment="1">
      <alignment vertical="center"/>
    </xf>
    <xf numFmtId="0" fontId="25" fillId="0" borderId="30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vertical="center"/>
    </xf>
    <xf numFmtId="0" fontId="25" fillId="0" borderId="33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34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37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right" vertical="center"/>
    </xf>
    <xf numFmtId="0" fontId="25" fillId="0" borderId="38" xfId="0" applyNumberFormat="1" applyFont="1" applyFill="1" applyBorder="1" applyAlignment="1">
      <alignment vertical="center"/>
    </xf>
    <xf numFmtId="0" fontId="25" fillId="0" borderId="31" xfId="0" applyNumberFormat="1" applyFont="1" applyFill="1" applyBorder="1" applyAlignment="1">
      <alignment vertical="center"/>
    </xf>
    <xf numFmtId="0" fontId="25" fillId="0" borderId="39" xfId="0" applyNumberFormat="1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vertical="center"/>
    </xf>
    <xf numFmtId="0" fontId="25" fillId="0" borderId="23" xfId="0" applyNumberFormat="1" applyFont="1" applyFill="1" applyBorder="1" applyAlignment="1">
      <alignment vertical="center"/>
    </xf>
    <xf numFmtId="0" fontId="25" fillId="0" borderId="41" xfId="0" applyNumberFormat="1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vertical="center"/>
    </xf>
    <xf numFmtId="0" fontId="25" fillId="0" borderId="25" xfId="0" applyNumberFormat="1" applyFont="1" applyFill="1" applyBorder="1" applyAlignment="1">
      <alignment vertical="center"/>
    </xf>
    <xf numFmtId="0" fontId="25" fillId="0" borderId="42" xfId="0" applyNumberFormat="1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75" zoomScaleNormal="75" zoomScalePageLayoutView="0" workbookViewId="0" topLeftCell="A1">
      <selection activeCell="O10" sqref="O10"/>
    </sheetView>
  </sheetViews>
  <sheetFormatPr defaultColWidth="9.00390625" defaultRowHeight="13.5" customHeight="1"/>
  <cols>
    <col min="1" max="1" width="12.875" style="2" customWidth="1"/>
    <col min="2" max="2" width="28.125" style="2" customWidth="1"/>
    <col min="3" max="4" width="8.875" style="2" customWidth="1"/>
    <col min="5" max="14" width="5.875" style="51" customWidth="1"/>
    <col min="15" max="35" width="5.875" style="2" customWidth="1"/>
    <col min="36" max="16384" width="9.375" style="2" customWidth="1"/>
  </cols>
  <sheetData>
    <row r="1" ht="13.5" customHeight="1">
      <c r="A1" s="2" t="s">
        <v>23</v>
      </c>
    </row>
    <row r="2" spans="1:36" s="12" customFormat="1" ht="15" customHeight="1">
      <c r="A2" s="3" t="s">
        <v>33</v>
      </c>
      <c r="B2" s="4"/>
      <c r="C2" s="21" t="s">
        <v>13</v>
      </c>
      <c r="D2" s="5" t="s">
        <v>60</v>
      </c>
      <c r="E2" s="6" t="s">
        <v>0</v>
      </c>
      <c r="F2" s="7"/>
      <c r="G2" s="7"/>
      <c r="H2" s="7"/>
      <c r="I2" s="7"/>
      <c r="J2" s="7"/>
      <c r="K2" s="7"/>
      <c r="L2" s="7"/>
      <c r="M2" s="7"/>
      <c r="N2" s="8"/>
      <c r="O2" s="9" t="s">
        <v>34</v>
      </c>
      <c r="P2" s="10"/>
      <c r="Q2" s="10"/>
      <c r="R2" s="11"/>
      <c r="S2" s="6" t="s">
        <v>35</v>
      </c>
      <c r="T2" s="7"/>
      <c r="U2" s="7"/>
      <c r="V2" s="7"/>
      <c r="W2" s="8"/>
      <c r="X2" s="6" t="s">
        <v>36</v>
      </c>
      <c r="Y2" s="7"/>
      <c r="Z2" s="7"/>
      <c r="AA2" s="7"/>
      <c r="AB2" s="7"/>
      <c r="AC2" s="7"/>
      <c r="AD2" s="52" t="s">
        <v>37</v>
      </c>
      <c r="AE2" s="52" t="s">
        <v>38</v>
      </c>
      <c r="AF2" s="52" t="s">
        <v>39</v>
      </c>
      <c r="AG2" s="52" t="s">
        <v>40</v>
      </c>
      <c r="AH2" s="52" t="s">
        <v>41</v>
      </c>
      <c r="AI2" s="52" t="s">
        <v>42</v>
      </c>
      <c r="AJ2" s="52" t="s">
        <v>43</v>
      </c>
    </row>
    <row r="3" spans="1:36" s="12" customFormat="1" ht="132" customHeight="1">
      <c r="A3" s="13"/>
      <c r="B3" s="14"/>
      <c r="C3" s="22"/>
      <c r="D3" s="15"/>
      <c r="E3" s="53" t="s">
        <v>44</v>
      </c>
      <c r="F3" s="16" t="s">
        <v>1</v>
      </c>
      <c r="G3" s="16" t="s">
        <v>61</v>
      </c>
      <c r="H3" s="16" t="s">
        <v>62</v>
      </c>
      <c r="I3" s="16" t="s">
        <v>2</v>
      </c>
      <c r="J3" s="16" t="s">
        <v>3</v>
      </c>
      <c r="K3" s="16" t="s">
        <v>4</v>
      </c>
      <c r="L3" s="16" t="s">
        <v>63</v>
      </c>
      <c r="M3" s="16" t="s">
        <v>5</v>
      </c>
      <c r="N3" s="17" t="s">
        <v>8</v>
      </c>
      <c r="O3" s="53" t="s">
        <v>44</v>
      </c>
      <c r="P3" s="16" t="s">
        <v>6</v>
      </c>
      <c r="Q3" s="16" t="s">
        <v>7</v>
      </c>
      <c r="R3" s="17" t="s">
        <v>8</v>
      </c>
      <c r="S3" s="53" t="s">
        <v>44</v>
      </c>
      <c r="T3" s="16" t="s">
        <v>9</v>
      </c>
      <c r="U3" s="16" t="s">
        <v>10</v>
      </c>
      <c r="V3" s="16" t="s">
        <v>11</v>
      </c>
      <c r="W3" s="16" t="s">
        <v>8</v>
      </c>
      <c r="X3" s="53" t="s">
        <v>44</v>
      </c>
      <c r="Y3" s="18" t="s">
        <v>45</v>
      </c>
      <c r="Z3" s="19" t="s">
        <v>12</v>
      </c>
      <c r="AA3" s="19" t="s">
        <v>46</v>
      </c>
      <c r="AB3" s="19" t="s">
        <v>47</v>
      </c>
      <c r="AC3" s="19" t="s">
        <v>8</v>
      </c>
      <c r="AD3" s="54"/>
      <c r="AE3" s="54"/>
      <c r="AF3" s="54"/>
      <c r="AG3" s="54"/>
      <c r="AH3" s="54"/>
      <c r="AI3" s="54"/>
      <c r="AJ3" s="54"/>
    </row>
    <row r="4" spans="1:36" s="20" customFormat="1" ht="15" customHeight="1">
      <c r="A4" s="55" t="s">
        <v>48</v>
      </c>
      <c r="B4" s="56"/>
      <c r="C4" s="57">
        <f>SUM(C5,C15:C36)</f>
        <v>755</v>
      </c>
      <c r="D4" s="58">
        <v>100</v>
      </c>
      <c r="E4" s="59">
        <f aca="true" t="shared" si="0" ref="E4:AJ4">SUM(E5,E15:E36)</f>
        <v>229</v>
      </c>
      <c r="F4" s="60">
        <f t="shared" si="0"/>
        <v>6</v>
      </c>
      <c r="G4" s="60">
        <f t="shared" si="0"/>
        <v>5</v>
      </c>
      <c r="H4" s="60">
        <f t="shared" si="0"/>
        <v>1</v>
      </c>
      <c r="I4" s="60">
        <f t="shared" si="0"/>
        <v>28</v>
      </c>
      <c r="J4" s="60">
        <f t="shared" si="0"/>
        <v>29</v>
      </c>
      <c r="K4" s="60">
        <f t="shared" si="0"/>
        <v>81</v>
      </c>
      <c r="L4" s="60">
        <f t="shared" si="0"/>
        <v>3</v>
      </c>
      <c r="M4" s="60">
        <f t="shared" si="0"/>
        <v>19</v>
      </c>
      <c r="N4" s="61">
        <f t="shared" si="0"/>
        <v>57</v>
      </c>
      <c r="O4" s="59">
        <f t="shared" si="0"/>
        <v>15</v>
      </c>
      <c r="P4" s="60">
        <f t="shared" si="0"/>
        <v>7</v>
      </c>
      <c r="Q4" s="60">
        <f t="shared" si="0"/>
        <v>1</v>
      </c>
      <c r="R4" s="60">
        <f t="shared" si="0"/>
        <v>7</v>
      </c>
      <c r="S4" s="59">
        <f t="shared" si="0"/>
        <v>105</v>
      </c>
      <c r="T4" s="60">
        <f t="shared" si="0"/>
        <v>23</v>
      </c>
      <c r="U4" s="60">
        <f t="shared" si="0"/>
        <v>5</v>
      </c>
      <c r="V4" s="60">
        <f t="shared" si="0"/>
        <v>67</v>
      </c>
      <c r="W4" s="60">
        <f t="shared" si="0"/>
        <v>10</v>
      </c>
      <c r="X4" s="59">
        <f t="shared" si="0"/>
        <v>145</v>
      </c>
      <c r="Y4" s="60">
        <f t="shared" si="0"/>
        <v>96</v>
      </c>
      <c r="Z4" s="60">
        <f t="shared" si="0"/>
        <v>9</v>
      </c>
      <c r="AA4" s="60">
        <f t="shared" si="0"/>
        <v>9</v>
      </c>
      <c r="AB4" s="60">
        <f t="shared" si="0"/>
        <v>3</v>
      </c>
      <c r="AC4" s="60">
        <f t="shared" si="0"/>
        <v>28</v>
      </c>
      <c r="AD4" s="59">
        <f t="shared" si="0"/>
        <v>72</v>
      </c>
      <c r="AE4" s="59">
        <f t="shared" si="0"/>
        <v>8</v>
      </c>
      <c r="AF4" s="59">
        <f t="shared" si="0"/>
        <v>20</v>
      </c>
      <c r="AG4" s="59">
        <f t="shared" si="0"/>
        <v>18</v>
      </c>
      <c r="AH4" s="59">
        <f t="shared" si="0"/>
        <v>5</v>
      </c>
      <c r="AI4" s="59">
        <f t="shared" si="0"/>
        <v>13</v>
      </c>
      <c r="AJ4" s="59">
        <f t="shared" si="0"/>
        <v>125</v>
      </c>
    </row>
    <row r="5" spans="1:36" s="12" customFormat="1" ht="15" customHeight="1">
      <c r="A5" s="21" t="s">
        <v>64</v>
      </c>
      <c r="B5" s="62" t="s">
        <v>44</v>
      </c>
      <c r="C5" s="63">
        <f>SUM(C6:C14)</f>
        <v>416</v>
      </c>
      <c r="D5" s="24">
        <f>C5/$C$5*100</f>
        <v>100</v>
      </c>
      <c r="E5" s="63">
        <f aca="true" t="shared" si="1" ref="E5:N5">SUM(E6:E14)</f>
        <v>136</v>
      </c>
      <c r="F5" s="64">
        <f t="shared" si="1"/>
        <v>0</v>
      </c>
      <c r="G5" s="64">
        <f t="shared" si="1"/>
        <v>2</v>
      </c>
      <c r="H5" s="64">
        <f t="shared" si="1"/>
        <v>0</v>
      </c>
      <c r="I5" s="64">
        <f t="shared" si="1"/>
        <v>8</v>
      </c>
      <c r="J5" s="64">
        <f t="shared" si="1"/>
        <v>18</v>
      </c>
      <c r="K5" s="64">
        <f t="shared" si="1"/>
        <v>69</v>
      </c>
      <c r="L5" s="64">
        <f t="shared" si="1"/>
        <v>3</v>
      </c>
      <c r="M5" s="64">
        <f t="shared" si="1"/>
        <v>7</v>
      </c>
      <c r="N5" s="65">
        <f t="shared" si="1"/>
        <v>29</v>
      </c>
      <c r="O5" s="66">
        <f aca="true" t="shared" si="2" ref="O5:AJ5">SUM(O6:O14)</f>
        <v>4</v>
      </c>
      <c r="P5" s="64">
        <f t="shared" si="2"/>
        <v>4</v>
      </c>
      <c r="Q5" s="64">
        <f t="shared" si="2"/>
        <v>0</v>
      </c>
      <c r="R5" s="64">
        <f t="shared" si="2"/>
        <v>0</v>
      </c>
      <c r="S5" s="66">
        <f t="shared" si="2"/>
        <v>62</v>
      </c>
      <c r="T5" s="64">
        <f t="shared" si="2"/>
        <v>19</v>
      </c>
      <c r="U5" s="64">
        <f t="shared" si="2"/>
        <v>2</v>
      </c>
      <c r="V5" s="64">
        <f t="shared" si="2"/>
        <v>38</v>
      </c>
      <c r="W5" s="64">
        <f t="shared" si="2"/>
        <v>3</v>
      </c>
      <c r="X5" s="66">
        <f t="shared" si="2"/>
        <v>85</v>
      </c>
      <c r="Y5" s="64">
        <f t="shared" si="2"/>
        <v>65</v>
      </c>
      <c r="Z5" s="64">
        <f t="shared" si="2"/>
        <v>3</v>
      </c>
      <c r="AA5" s="64">
        <f t="shared" si="2"/>
        <v>4</v>
      </c>
      <c r="AB5" s="64">
        <f t="shared" si="2"/>
        <v>3</v>
      </c>
      <c r="AC5" s="64">
        <f t="shared" si="2"/>
        <v>10</v>
      </c>
      <c r="AD5" s="66">
        <f t="shared" si="2"/>
        <v>34</v>
      </c>
      <c r="AE5" s="66">
        <f t="shared" si="2"/>
        <v>3</v>
      </c>
      <c r="AF5" s="66">
        <f t="shared" si="2"/>
        <v>12</v>
      </c>
      <c r="AG5" s="66">
        <f t="shared" si="2"/>
        <v>6</v>
      </c>
      <c r="AH5" s="66">
        <f t="shared" si="2"/>
        <v>5</v>
      </c>
      <c r="AI5" s="66">
        <f t="shared" si="2"/>
        <v>11</v>
      </c>
      <c r="AJ5" s="66">
        <f t="shared" si="2"/>
        <v>58</v>
      </c>
    </row>
    <row r="6" spans="1:36" s="12" customFormat="1" ht="15" customHeight="1">
      <c r="A6" s="22"/>
      <c r="B6" s="23" t="s">
        <v>14</v>
      </c>
      <c r="C6" s="67">
        <f aca="true" t="shared" si="3" ref="C6:C36">SUM(E6,O6,S6,X6,AD6:AJ6)</f>
        <v>297</v>
      </c>
      <c r="D6" s="24">
        <f>C6/$C$5*100</f>
        <v>71.39423076923077</v>
      </c>
      <c r="E6" s="68">
        <f aca="true" t="shared" si="4" ref="E6:E15">SUM(F6:N6)</f>
        <v>109</v>
      </c>
      <c r="F6" s="25"/>
      <c r="G6" s="25"/>
      <c r="H6" s="25"/>
      <c r="I6" s="25">
        <v>4</v>
      </c>
      <c r="J6" s="25">
        <v>14</v>
      </c>
      <c r="K6" s="25">
        <v>59</v>
      </c>
      <c r="L6" s="25">
        <v>2</v>
      </c>
      <c r="M6" s="25">
        <v>5</v>
      </c>
      <c r="N6" s="26">
        <v>25</v>
      </c>
      <c r="O6" s="69">
        <f aca="true" t="shared" si="5" ref="O6:O36">SUM(P6:R6)</f>
        <v>3</v>
      </c>
      <c r="P6" s="12">
        <v>3</v>
      </c>
      <c r="S6" s="69">
        <f>SUM(T6:W6)</f>
        <v>47</v>
      </c>
      <c r="T6" s="12">
        <v>17</v>
      </c>
      <c r="U6" s="12">
        <v>2</v>
      </c>
      <c r="V6" s="25">
        <v>26</v>
      </c>
      <c r="W6" s="25">
        <v>2</v>
      </c>
      <c r="X6" s="69">
        <f aca="true" t="shared" si="6" ref="X6:X36">SUM(Y6:AC6)</f>
        <v>56</v>
      </c>
      <c r="Y6" s="25">
        <v>43</v>
      </c>
      <c r="Z6" s="25">
        <v>3</v>
      </c>
      <c r="AA6" s="25">
        <v>2</v>
      </c>
      <c r="AB6" s="25">
        <v>1</v>
      </c>
      <c r="AC6" s="25">
        <v>7</v>
      </c>
      <c r="AD6" s="70">
        <v>19</v>
      </c>
      <c r="AE6" s="70">
        <v>3</v>
      </c>
      <c r="AF6" s="70">
        <v>10</v>
      </c>
      <c r="AG6" s="70">
        <v>4</v>
      </c>
      <c r="AH6" s="70">
        <v>2</v>
      </c>
      <c r="AI6" s="70">
        <v>8</v>
      </c>
      <c r="AJ6" s="70">
        <v>36</v>
      </c>
    </row>
    <row r="7" spans="1:36" s="12" customFormat="1" ht="15" customHeight="1">
      <c r="A7" s="22"/>
      <c r="B7" s="27" t="s">
        <v>15</v>
      </c>
      <c r="C7" s="68">
        <f t="shared" si="3"/>
        <v>13</v>
      </c>
      <c r="D7" s="28">
        <f>C7/$C$5*100</f>
        <v>3.125</v>
      </c>
      <c r="E7" s="68">
        <f t="shared" si="4"/>
        <v>0</v>
      </c>
      <c r="F7" s="25"/>
      <c r="G7" s="25"/>
      <c r="H7" s="25"/>
      <c r="I7" s="25"/>
      <c r="J7" s="25"/>
      <c r="K7" s="25"/>
      <c r="L7" s="25"/>
      <c r="M7" s="25"/>
      <c r="N7" s="26"/>
      <c r="O7" s="71">
        <f t="shared" si="5"/>
        <v>0</v>
      </c>
      <c r="S7" s="71">
        <f aca="true" t="shared" si="7" ref="S7:S36">SUM(T7:W7)</f>
        <v>2</v>
      </c>
      <c r="V7" s="12">
        <v>2</v>
      </c>
      <c r="X7" s="71">
        <f t="shared" si="6"/>
        <v>4</v>
      </c>
      <c r="Y7" s="12">
        <v>3</v>
      </c>
      <c r="AB7" s="12">
        <v>1</v>
      </c>
      <c r="AD7" s="70">
        <v>2</v>
      </c>
      <c r="AE7" s="70"/>
      <c r="AF7" s="70">
        <v>1</v>
      </c>
      <c r="AG7" s="70"/>
      <c r="AH7" s="70"/>
      <c r="AI7" s="70"/>
      <c r="AJ7" s="70">
        <v>4</v>
      </c>
    </row>
    <row r="8" spans="1:36" s="12" customFormat="1" ht="15" customHeight="1">
      <c r="A8" s="22"/>
      <c r="B8" s="27" t="s">
        <v>16</v>
      </c>
      <c r="C8" s="68">
        <f t="shared" si="3"/>
        <v>14</v>
      </c>
      <c r="D8" s="28">
        <f aca="true" t="shared" si="8" ref="D8:D36">C8/$C$5*100</f>
        <v>3.3653846153846154</v>
      </c>
      <c r="E8" s="68">
        <f t="shared" si="4"/>
        <v>0</v>
      </c>
      <c r="F8" s="25"/>
      <c r="G8" s="25"/>
      <c r="H8" s="25"/>
      <c r="I8" s="25"/>
      <c r="J8" s="25"/>
      <c r="K8" s="25"/>
      <c r="L8" s="25"/>
      <c r="M8" s="25"/>
      <c r="N8" s="26"/>
      <c r="O8" s="71">
        <f t="shared" si="5"/>
        <v>1</v>
      </c>
      <c r="P8" s="12">
        <v>1</v>
      </c>
      <c r="S8" s="71">
        <f t="shared" si="7"/>
        <v>3</v>
      </c>
      <c r="T8" s="12">
        <v>1</v>
      </c>
      <c r="V8" s="12">
        <v>2</v>
      </c>
      <c r="X8" s="71">
        <f t="shared" si="6"/>
        <v>4</v>
      </c>
      <c r="Y8" s="12">
        <v>2</v>
      </c>
      <c r="AA8" s="12">
        <v>1</v>
      </c>
      <c r="AC8" s="12">
        <v>1</v>
      </c>
      <c r="AD8" s="70"/>
      <c r="AE8" s="70"/>
      <c r="AF8" s="70"/>
      <c r="AG8" s="70"/>
      <c r="AH8" s="70"/>
      <c r="AI8" s="70"/>
      <c r="AJ8" s="70">
        <v>6</v>
      </c>
    </row>
    <row r="9" spans="1:36" s="12" customFormat="1" ht="15" customHeight="1">
      <c r="A9" s="22"/>
      <c r="B9" s="27" t="s">
        <v>17</v>
      </c>
      <c r="C9" s="68">
        <f t="shared" si="3"/>
        <v>41</v>
      </c>
      <c r="D9" s="28">
        <f t="shared" si="8"/>
        <v>9.85576923076923</v>
      </c>
      <c r="E9" s="68">
        <f t="shared" si="4"/>
        <v>16</v>
      </c>
      <c r="F9" s="25"/>
      <c r="G9" s="25">
        <v>2</v>
      </c>
      <c r="H9" s="25"/>
      <c r="I9" s="25">
        <v>1</v>
      </c>
      <c r="J9" s="25">
        <v>3</v>
      </c>
      <c r="K9" s="25">
        <v>8</v>
      </c>
      <c r="L9" s="25"/>
      <c r="M9" s="25">
        <v>2</v>
      </c>
      <c r="N9" s="26"/>
      <c r="O9" s="71">
        <f t="shared" si="5"/>
        <v>0</v>
      </c>
      <c r="S9" s="71">
        <f t="shared" si="7"/>
        <v>5</v>
      </c>
      <c r="V9" s="12">
        <v>5</v>
      </c>
      <c r="X9" s="71">
        <f t="shared" si="6"/>
        <v>4</v>
      </c>
      <c r="Y9" s="12">
        <v>4</v>
      </c>
      <c r="AD9" s="70">
        <v>6</v>
      </c>
      <c r="AE9" s="70"/>
      <c r="AF9" s="70">
        <v>1</v>
      </c>
      <c r="AG9" s="70">
        <v>2</v>
      </c>
      <c r="AH9" s="70">
        <v>3</v>
      </c>
      <c r="AI9" s="70"/>
      <c r="AJ9" s="70">
        <v>4</v>
      </c>
    </row>
    <row r="10" spans="1:36" s="12" customFormat="1" ht="15" customHeight="1">
      <c r="A10" s="22"/>
      <c r="B10" s="29" t="s">
        <v>18</v>
      </c>
      <c r="C10" s="68">
        <f t="shared" si="3"/>
        <v>7</v>
      </c>
      <c r="D10" s="30">
        <f t="shared" si="8"/>
        <v>1.6826923076923077</v>
      </c>
      <c r="E10" s="68">
        <f t="shared" si="4"/>
        <v>2</v>
      </c>
      <c r="F10" s="25"/>
      <c r="G10" s="25"/>
      <c r="H10" s="25"/>
      <c r="I10" s="25">
        <v>1</v>
      </c>
      <c r="J10" s="25"/>
      <c r="K10" s="25"/>
      <c r="L10" s="25"/>
      <c r="M10" s="25"/>
      <c r="N10" s="26">
        <v>1</v>
      </c>
      <c r="O10" s="71">
        <f t="shared" si="5"/>
        <v>0</v>
      </c>
      <c r="S10" s="71">
        <f t="shared" si="7"/>
        <v>0</v>
      </c>
      <c r="X10" s="71">
        <f t="shared" si="6"/>
        <v>4</v>
      </c>
      <c r="Y10" s="12">
        <v>3</v>
      </c>
      <c r="AC10" s="12">
        <v>1</v>
      </c>
      <c r="AD10" s="70"/>
      <c r="AE10" s="70"/>
      <c r="AF10" s="70"/>
      <c r="AG10" s="70"/>
      <c r="AH10" s="70"/>
      <c r="AI10" s="70"/>
      <c r="AJ10" s="70">
        <v>1</v>
      </c>
    </row>
    <row r="11" spans="1:36" s="12" customFormat="1" ht="15" customHeight="1">
      <c r="A11" s="22"/>
      <c r="B11" s="27" t="s">
        <v>19</v>
      </c>
      <c r="C11" s="72">
        <f t="shared" si="3"/>
        <v>27</v>
      </c>
      <c r="D11" s="28">
        <f t="shared" si="8"/>
        <v>6.490384615384616</v>
      </c>
      <c r="E11" s="72">
        <f t="shared" si="4"/>
        <v>3</v>
      </c>
      <c r="F11" s="32"/>
      <c r="G11" s="32"/>
      <c r="H11" s="32"/>
      <c r="I11" s="32"/>
      <c r="J11" s="32">
        <v>1</v>
      </c>
      <c r="K11" s="32">
        <v>1</v>
      </c>
      <c r="L11" s="32"/>
      <c r="M11" s="32"/>
      <c r="N11" s="31">
        <v>1</v>
      </c>
      <c r="O11" s="73">
        <f t="shared" si="5"/>
        <v>0</v>
      </c>
      <c r="P11" s="32"/>
      <c r="Q11" s="32"/>
      <c r="R11" s="32"/>
      <c r="S11" s="73">
        <f t="shared" si="7"/>
        <v>1</v>
      </c>
      <c r="T11" s="32"/>
      <c r="U11" s="32"/>
      <c r="V11" s="32">
        <v>1</v>
      </c>
      <c r="W11" s="32"/>
      <c r="X11" s="73">
        <f t="shared" si="6"/>
        <v>11</v>
      </c>
      <c r="Y11" s="32">
        <v>9</v>
      </c>
      <c r="Z11" s="32"/>
      <c r="AA11" s="32"/>
      <c r="AB11" s="32">
        <v>1</v>
      </c>
      <c r="AC11" s="32">
        <v>1</v>
      </c>
      <c r="AD11" s="74">
        <v>6</v>
      </c>
      <c r="AE11" s="74"/>
      <c r="AF11" s="74"/>
      <c r="AG11" s="74"/>
      <c r="AH11" s="74"/>
      <c r="AI11" s="74">
        <v>3</v>
      </c>
      <c r="AJ11" s="74">
        <v>3</v>
      </c>
    </row>
    <row r="12" spans="1:36" s="12" customFormat="1" ht="15" customHeight="1">
      <c r="A12" s="22"/>
      <c r="B12" s="27" t="s">
        <v>49</v>
      </c>
      <c r="C12" s="68">
        <f t="shared" si="3"/>
        <v>1</v>
      </c>
      <c r="D12" s="28">
        <f t="shared" si="8"/>
        <v>0.2403846153846154</v>
      </c>
      <c r="E12" s="68">
        <f t="shared" si="4"/>
        <v>0</v>
      </c>
      <c r="F12" s="25"/>
      <c r="G12" s="25"/>
      <c r="H12" s="25"/>
      <c r="I12" s="25"/>
      <c r="J12" s="25"/>
      <c r="K12" s="25"/>
      <c r="L12" s="25"/>
      <c r="M12" s="25"/>
      <c r="N12" s="26"/>
      <c r="O12" s="71">
        <f t="shared" si="5"/>
        <v>0</v>
      </c>
      <c r="P12" s="25"/>
      <c r="Q12" s="25"/>
      <c r="R12" s="25"/>
      <c r="S12" s="71">
        <f t="shared" si="7"/>
        <v>0</v>
      </c>
      <c r="T12" s="25"/>
      <c r="U12" s="25"/>
      <c r="V12" s="25"/>
      <c r="W12" s="25"/>
      <c r="X12" s="71">
        <f t="shared" si="6"/>
        <v>0</v>
      </c>
      <c r="Y12" s="25"/>
      <c r="Z12" s="25"/>
      <c r="AA12" s="25"/>
      <c r="AB12" s="25"/>
      <c r="AC12" s="25"/>
      <c r="AD12" s="70"/>
      <c r="AE12" s="70"/>
      <c r="AF12" s="70"/>
      <c r="AG12" s="70"/>
      <c r="AH12" s="70"/>
      <c r="AI12" s="70"/>
      <c r="AJ12" s="70">
        <v>1</v>
      </c>
    </row>
    <row r="13" spans="1:36" s="12" customFormat="1" ht="15" customHeight="1">
      <c r="A13" s="22"/>
      <c r="B13" s="27" t="s">
        <v>20</v>
      </c>
      <c r="C13" s="68">
        <f t="shared" si="3"/>
        <v>13</v>
      </c>
      <c r="D13" s="28">
        <f t="shared" si="8"/>
        <v>3.125</v>
      </c>
      <c r="E13" s="68">
        <f t="shared" si="4"/>
        <v>6</v>
      </c>
      <c r="F13" s="25"/>
      <c r="G13" s="25"/>
      <c r="H13" s="25"/>
      <c r="I13" s="25">
        <v>2</v>
      </c>
      <c r="J13" s="25"/>
      <c r="K13" s="25">
        <v>1</v>
      </c>
      <c r="L13" s="25">
        <v>1</v>
      </c>
      <c r="M13" s="25"/>
      <c r="N13" s="26">
        <v>2</v>
      </c>
      <c r="O13" s="71">
        <f t="shared" si="5"/>
        <v>0</v>
      </c>
      <c r="P13" s="25"/>
      <c r="Q13" s="25"/>
      <c r="R13" s="25"/>
      <c r="S13" s="71">
        <f t="shared" si="7"/>
        <v>3</v>
      </c>
      <c r="T13" s="25"/>
      <c r="U13" s="25"/>
      <c r="V13" s="25">
        <v>2</v>
      </c>
      <c r="W13" s="25">
        <v>1</v>
      </c>
      <c r="X13" s="71">
        <f t="shared" si="6"/>
        <v>1</v>
      </c>
      <c r="Y13" s="25">
        <v>1</v>
      </c>
      <c r="Z13" s="25"/>
      <c r="AA13" s="25"/>
      <c r="AB13" s="25"/>
      <c r="AC13" s="25"/>
      <c r="AD13" s="70"/>
      <c r="AE13" s="70"/>
      <c r="AF13" s="70"/>
      <c r="AG13" s="70"/>
      <c r="AH13" s="70"/>
      <c r="AI13" s="70"/>
      <c r="AJ13" s="70">
        <v>3</v>
      </c>
    </row>
    <row r="14" spans="1:36" s="12" customFormat="1" ht="15" customHeight="1">
      <c r="A14" s="33"/>
      <c r="B14" s="34" t="s">
        <v>50</v>
      </c>
      <c r="C14" s="75">
        <f t="shared" si="3"/>
        <v>3</v>
      </c>
      <c r="D14" s="35">
        <f t="shared" si="8"/>
        <v>0.7211538461538461</v>
      </c>
      <c r="E14" s="75">
        <f t="shared" si="4"/>
        <v>0</v>
      </c>
      <c r="F14" s="37"/>
      <c r="G14" s="37"/>
      <c r="H14" s="37"/>
      <c r="I14" s="37"/>
      <c r="J14" s="37"/>
      <c r="K14" s="37"/>
      <c r="L14" s="37"/>
      <c r="M14" s="37"/>
      <c r="N14" s="36"/>
      <c r="O14" s="76">
        <f t="shared" si="5"/>
        <v>0</v>
      </c>
      <c r="P14" s="37"/>
      <c r="Q14" s="37"/>
      <c r="R14" s="37"/>
      <c r="S14" s="76">
        <f t="shared" si="7"/>
        <v>1</v>
      </c>
      <c r="T14" s="37">
        <v>1</v>
      </c>
      <c r="U14" s="37"/>
      <c r="V14" s="37"/>
      <c r="W14" s="37"/>
      <c r="X14" s="76">
        <f t="shared" si="6"/>
        <v>1</v>
      </c>
      <c r="Y14" s="37"/>
      <c r="Z14" s="37"/>
      <c r="AA14" s="37">
        <v>1</v>
      </c>
      <c r="AB14" s="37"/>
      <c r="AC14" s="37"/>
      <c r="AD14" s="77">
        <v>1</v>
      </c>
      <c r="AE14" s="77"/>
      <c r="AF14" s="77"/>
      <c r="AG14" s="77"/>
      <c r="AH14" s="77"/>
      <c r="AI14" s="77"/>
      <c r="AJ14" s="77"/>
    </row>
    <row r="15" spans="1:36" s="12" customFormat="1" ht="15" customHeight="1">
      <c r="A15" s="38" t="s">
        <v>21</v>
      </c>
      <c r="B15" s="39"/>
      <c r="C15" s="68">
        <f t="shared" si="3"/>
        <v>60</v>
      </c>
      <c r="D15" s="28">
        <f t="shared" si="8"/>
        <v>14.423076923076922</v>
      </c>
      <c r="E15" s="68">
        <f t="shared" si="4"/>
        <v>14</v>
      </c>
      <c r="F15" s="25"/>
      <c r="G15" s="25"/>
      <c r="H15" s="25">
        <v>1</v>
      </c>
      <c r="I15" s="25">
        <v>2</v>
      </c>
      <c r="J15" s="25">
        <v>1</v>
      </c>
      <c r="K15" s="25">
        <v>3</v>
      </c>
      <c r="L15" s="25"/>
      <c r="M15" s="25">
        <v>1</v>
      </c>
      <c r="N15" s="26">
        <v>6</v>
      </c>
      <c r="O15" s="71">
        <f t="shared" si="5"/>
        <v>0</v>
      </c>
      <c r="P15" s="78"/>
      <c r="Q15" s="79"/>
      <c r="R15" s="79"/>
      <c r="S15" s="69">
        <f t="shared" si="7"/>
        <v>7</v>
      </c>
      <c r="T15" s="80"/>
      <c r="U15" s="81"/>
      <c r="V15" s="81">
        <v>5</v>
      </c>
      <c r="W15" s="81">
        <v>2</v>
      </c>
      <c r="X15" s="69">
        <f t="shared" si="6"/>
        <v>13</v>
      </c>
      <c r="Y15" s="80">
        <v>10</v>
      </c>
      <c r="Z15" s="81">
        <v>1</v>
      </c>
      <c r="AA15" s="81">
        <v>1</v>
      </c>
      <c r="AB15" s="81"/>
      <c r="AC15" s="81">
        <v>1</v>
      </c>
      <c r="AD15" s="80">
        <v>6</v>
      </c>
      <c r="AE15" s="80">
        <v>2</v>
      </c>
      <c r="AF15" s="80">
        <v>2</v>
      </c>
      <c r="AG15" s="80">
        <v>2</v>
      </c>
      <c r="AH15" s="80"/>
      <c r="AI15" s="80">
        <v>1</v>
      </c>
      <c r="AJ15" s="82">
        <v>13</v>
      </c>
    </row>
    <row r="16" spans="1:36" s="12" customFormat="1" ht="15" customHeight="1">
      <c r="A16" s="38" t="s">
        <v>51</v>
      </c>
      <c r="B16" s="39"/>
      <c r="C16" s="70">
        <f t="shared" si="3"/>
        <v>2</v>
      </c>
      <c r="D16" s="28">
        <f t="shared" si="8"/>
        <v>0.4807692307692308</v>
      </c>
      <c r="E16" s="70">
        <f aca="true" t="shared" si="9" ref="E16:E36">SUM(F16:N16)</f>
        <v>1</v>
      </c>
      <c r="F16" s="25"/>
      <c r="G16" s="25"/>
      <c r="H16" s="25"/>
      <c r="I16" s="25"/>
      <c r="J16" s="25">
        <v>1</v>
      </c>
      <c r="K16" s="25"/>
      <c r="L16" s="25"/>
      <c r="M16" s="25"/>
      <c r="N16" s="26"/>
      <c r="O16" s="71">
        <f t="shared" si="5"/>
        <v>0</v>
      </c>
      <c r="P16" s="78"/>
      <c r="Q16" s="79"/>
      <c r="R16" s="79"/>
      <c r="S16" s="83">
        <f t="shared" si="7"/>
        <v>0</v>
      </c>
      <c r="T16" s="78"/>
      <c r="U16" s="84"/>
      <c r="V16" s="84"/>
      <c r="W16" s="84"/>
      <c r="X16" s="83">
        <f t="shared" si="6"/>
        <v>0</v>
      </c>
      <c r="Y16" s="78"/>
      <c r="Z16" s="84"/>
      <c r="AA16" s="84"/>
      <c r="AB16" s="84"/>
      <c r="AC16" s="84"/>
      <c r="AD16" s="78"/>
      <c r="AE16" s="78"/>
      <c r="AF16" s="78"/>
      <c r="AG16" s="78">
        <v>1</v>
      </c>
      <c r="AH16" s="78"/>
      <c r="AI16" s="78"/>
      <c r="AJ16" s="85"/>
    </row>
    <row r="17" spans="1:36" s="12" customFormat="1" ht="15" customHeight="1">
      <c r="A17" s="38" t="s">
        <v>65</v>
      </c>
      <c r="B17" s="39"/>
      <c r="C17" s="70">
        <f t="shared" si="3"/>
        <v>1</v>
      </c>
      <c r="D17" s="28">
        <f t="shared" si="8"/>
        <v>0.2403846153846154</v>
      </c>
      <c r="E17" s="70">
        <f t="shared" si="9"/>
        <v>0</v>
      </c>
      <c r="F17" s="25"/>
      <c r="G17" s="25"/>
      <c r="H17" s="25"/>
      <c r="I17" s="25"/>
      <c r="J17" s="25"/>
      <c r="K17" s="25"/>
      <c r="L17" s="25"/>
      <c r="M17" s="25"/>
      <c r="N17" s="26"/>
      <c r="O17" s="71">
        <f t="shared" si="5"/>
        <v>0</v>
      </c>
      <c r="P17" s="78"/>
      <c r="Q17" s="79"/>
      <c r="R17" s="79"/>
      <c r="S17" s="71">
        <f t="shared" si="7"/>
        <v>0</v>
      </c>
      <c r="T17" s="78"/>
      <c r="U17" s="84"/>
      <c r="V17" s="84"/>
      <c r="W17" s="84"/>
      <c r="X17" s="71">
        <f t="shared" si="6"/>
        <v>0</v>
      </c>
      <c r="Y17" s="78"/>
      <c r="Z17" s="84"/>
      <c r="AA17" s="84"/>
      <c r="AB17" s="84"/>
      <c r="AC17" s="84"/>
      <c r="AD17" s="78">
        <v>1</v>
      </c>
      <c r="AE17" s="78"/>
      <c r="AF17" s="78"/>
      <c r="AG17" s="78"/>
      <c r="AH17" s="78"/>
      <c r="AI17" s="78"/>
      <c r="AJ17" s="85"/>
    </row>
    <row r="18" spans="1:36" s="12" customFormat="1" ht="15" customHeight="1">
      <c r="A18" s="38" t="s">
        <v>22</v>
      </c>
      <c r="B18" s="39"/>
      <c r="C18" s="70">
        <f t="shared" si="3"/>
        <v>5</v>
      </c>
      <c r="D18" s="28">
        <f t="shared" si="8"/>
        <v>1.201923076923077</v>
      </c>
      <c r="E18" s="70">
        <f t="shared" si="9"/>
        <v>1</v>
      </c>
      <c r="F18" s="25"/>
      <c r="G18" s="25"/>
      <c r="H18" s="25"/>
      <c r="I18" s="25"/>
      <c r="J18" s="25"/>
      <c r="K18" s="25"/>
      <c r="L18" s="25"/>
      <c r="M18" s="25"/>
      <c r="N18" s="26">
        <v>1</v>
      </c>
      <c r="O18" s="71">
        <f t="shared" si="5"/>
        <v>0</v>
      </c>
      <c r="P18" s="78"/>
      <c r="Q18" s="79"/>
      <c r="R18" s="79"/>
      <c r="S18" s="71">
        <f t="shared" si="7"/>
        <v>1</v>
      </c>
      <c r="T18" s="78"/>
      <c r="U18" s="84"/>
      <c r="V18" s="84">
        <v>1</v>
      </c>
      <c r="W18" s="84"/>
      <c r="X18" s="71">
        <f t="shared" si="6"/>
        <v>1</v>
      </c>
      <c r="Y18" s="78"/>
      <c r="Z18" s="84"/>
      <c r="AA18" s="84"/>
      <c r="AB18" s="84"/>
      <c r="AC18" s="84">
        <v>1</v>
      </c>
      <c r="AD18" s="78">
        <v>1</v>
      </c>
      <c r="AE18" s="78"/>
      <c r="AF18" s="78"/>
      <c r="AG18" s="78">
        <v>1</v>
      </c>
      <c r="AH18" s="78"/>
      <c r="AI18" s="78"/>
      <c r="AJ18" s="85"/>
    </row>
    <row r="19" spans="1:36" s="12" customFormat="1" ht="15" customHeight="1">
      <c r="A19" s="40" t="s">
        <v>52</v>
      </c>
      <c r="B19" s="41"/>
      <c r="C19" s="86">
        <f t="shared" si="3"/>
        <v>4</v>
      </c>
      <c r="D19" s="30">
        <f t="shared" si="8"/>
        <v>0.9615384615384616</v>
      </c>
      <c r="E19" s="86">
        <f t="shared" si="9"/>
        <v>0</v>
      </c>
      <c r="F19" s="47"/>
      <c r="G19" s="47"/>
      <c r="H19" s="47"/>
      <c r="I19" s="47"/>
      <c r="J19" s="47"/>
      <c r="K19" s="47"/>
      <c r="L19" s="47"/>
      <c r="M19" s="47"/>
      <c r="N19" s="42"/>
      <c r="O19" s="87">
        <f t="shared" si="5"/>
        <v>0</v>
      </c>
      <c r="P19" s="88"/>
      <c r="Q19" s="89"/>
      <c r="R19" s="89"/>
      <c r="S19" s="87">
        <f t="shared" si="7"/>
        <v>4</v>
      </c>
      <c r="T19" s="88"/>
      <c r="U19" s="89"/>
      <c r="V19" s="89">
        <v>4</v>
      </c>
      <c r="W19" s="89"/>
      <c r="X19" s="87">
        <f t="shared" si="6"/>
        <v>0</v>
      </c>
      <c r="Y19" s="88"/>
      <c r="Z19" s="89"/>
      <c r="AA19" s="89"/>
      <c r="AB19" s="89"/>
      <c r="AC19" s="89"/>
      <c r="AD19" s="88"/>
      <c r="AE19" s="88"/>
      <c r="AF19" s="88"/>
      <c r="AG19" s="88"/>
      <c r="AH19" s="88"/>
      <c r="AI19" s="88"/>
      <c r="AJ19" s="90"/>
    </row>
    <row r="20" spans="1:40" s="12" customFormat="1" ht="15" customHeight="1">
      <c r="A20" s="43" t="s">
        <v>53</v>
      </c>
      <c r="B20" s="44"/>
      <c r="C20" s="72">
        <f t="shared" si="3"/>
        <v>1</v>
      </c>
      <c r="D20" s="45">
        <f t="shared" si="8"/>
        <v>0.2403846153846154</v>
      </c>
      <c r="E20" s="72">
        <f t="shared" si="9"/>
        <v>1</v>
      </c>
      <c r="F20" s="32"/>
      <c r="G20" s="32"/>
      <c r="H20" s="32"/>
      <c r="I20" s="32"/>
      <c r="J20" s="32">
        <v>1</v>
      </c>
      <c r="K20" s="32"/>
      <c r="L20" s="32"/>
      <c r="M20" s="32"/>
      <c r="N20" s="31"/>
      <c r="O20" s="73">
        <f t="shared" si="5"/>
        <v>0</v>
      </c>
      <c r="P20" s="91"/>
      <c r="Q20" s="92"/>
      <c r="R20" s="92"/>
      <c r="S20" s="73">
        <f t="shared" si="7"/>
        <v>0</v>
      </c>
      <c r="T20" s="91"/>
      <c r="U20" s="92"/>
      <c r="V20" s="92"/>
      <c r="W20" s="92"/>
      <c r="X20" s="73">
        <f t="shared" si="6"/>
        <v>0</v>
      </c>
      <c r="Y20" s="91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3"/>
      <c r="AN20" s="25"/>
    </row>
    <row r="21" spans="1:36" s="12" customFormat="1" ht="15" customHeight="1">
      <c r="A21" s="38" t="s">
        <v>54</v>
      </c>
      <c r="B21" s="39"/>
      <c r="C21" s="68">
        <f t="shared" si="3"/>
        <v>1</v>
      </c>
      <c r="D21" s="28">
        <f t="shared" si="8"/>
        <v>0.2403846153846154</v>
      </c>
      <c r="E21" s="68">
        <f t="shared" si="9"/>
        <v>1</v>
      </c>
      <c r="F21" s="25"/>
      <c r="G21" s="25"/>
      <c r="H21" s="25"/>
      <c r="I21" s="25"/>
      <c r="J21" s="25">
        <v>1</v>
      </c>
      <c r="K21" s="25"/>
      <c r="L21" s="25"/>
      <c r="M21" s="25"/>
      <c r="N21" s="26"/>
      <c r="O21" s="71">
        <f t="shared" si="5"/>
        <v>0</v>
      </c>
      <c r="P21" s="78"/>
      <c r="Q21" s="79"/>
      <c r="R21" s="79"/>
      <c r="S21" s="71">
        <f t="shared" si="7"/>
        <v>0</v>
      </c>
      <c r="T21" s="78"/>
      <c r="U21" s="84"/>
      <c r="V21" s="84"/>
      <c r="W21" s="84"/>
      <c r="X21" s="71">
        <f t="shared" si="6"/>
        <v>0</v>
      </c>
      <c r="Y21" s="78"/>
      <c r="Z21" s="84"/>
      <c r="AA21" s="84"/>
      <c r="AB21" s="84"/>
      <c r="AC21" s="84"/>
      <c r="AD21" s="78"/>
      <c r="AE21" s="78"/>
      <c r="AF21" s="78"/>
      <c r="AG21" s="78"/>
      <c r="AH21" s="78"/>
      <c r="AI21" s="78"/>
      <c r="AJ21" s="85"/>
    </row>
    <row r="22" spans="1:36" s="12" customFormat="1" ht="15" customHeight="1">
      <c r="A22" s="38" t="s">
        <v>55</v>
      </c>
      <c r="B22" s="39"/>
      <c r="C22" s="68">
        <f t="shared" si="3"/>
        <v>2</v>
      </c>
      <c r="D22" s="28">
        <f t="shared" si="8"/>
        <v>0.4807692307692308</v>
      </c>
      <c r="E22" s="68">
        <f t="shared" si="9"/>
        <v>1</v>
      </c>
      <c r="F22" s="25"/>
      <c r="G22" s="25"/>
      <c r="H22" s="25"/>
      <c r="I22" s="25"/>
      <c r="J22" s="25"/>
      <c r="K22" s="25"/>
      <c r="L22" s="25"/>
      <c r="M22" s="25"/>
      <c r="N22" s="26">
        <v>1</v>
      </c>
      <c r="O22" s="71">
        <f t="shared" si="5"/>
        <v>0</v>
      </c>
      <c r="P22" s="78"/>
      <c r="Q22" s="79"/>
      <c r="R22" s="79"/>
      <c r="S22" s="71">
        <f t="shared" si="7"/>
        <v>0</v>
      </c>
      <c r="T22" s="78"/>
      <c r="U22" s="84"/>
      <c r="V22" s="84"/>
      <c r="W22" s="84"/>
      <c r="X22" s="71">
        <f t="shared" si="6"/>
        <v>0</v>
      </c>
      <c r="Y22" s="78"/>
      <c r="Z22" s="84"/>
      <c r="AA22" s="84"/>
      <c r="AB22" s="84"/>
      <c r="AC22" s="84"/>
      <c r="AD22" s="78"/>
      <c r="AE22" s="78"/>
      <c r="AF22" s="78"/>
      <c r="AG22" s="78"/>
      <c r="AH22" s="78"/>
      <c r="AI22" s="78"/>
      <c r="AJ22" s="85">
        <v>1</v>
      </c>
    </row>
    <row r="23" spans="1:36" s="12" customFormat="1" ht="15" customHeight="1">
      <c r="A23" s="38" t="s">
        <v>56</v>
      </c>
      <c r="B23" s="39"/>
      <c r="C23" s="70">
        <f t="shared" si="3"/>
        <v>8</v>
      </c>
      <c r="D23" s="28">
        <f t="shared" si="8"/>
        <v>1.9230769230769231</v>
      </c>
      <c r="E23" s="70">
        <f t="shared" si="9"/>
        <v>4</v>
      </c>
      <c r="F23" s="25"/>
      <c r="G23" s="25"/>
      <c r="H23" s="25"/>
      <c r="I23" s="25">
        <v>2</v>
      </c>
      <c r="J23" s="25">
        <v>1</v>
      </c>
      <c r="K23" s="25"/>
      <c r="L23" s="25"/>
      <c r="M23" s="25"/>
      <c r="N23" s="26">
        <v>1</v>
      </c>
      <c r="O23" s="71">
        <f t="shared" si="5"/>
        <v>0</v>
      </c>
      <c r="P23" s="78"/>
      <c r="Q23" s="79"/>
      <c r="R23" s="79"/>
      <c r="S23" s="71">
        <f t="shared" si="7"/>
        <v>1</v>
      </c>
      <c r="T23" s="78"/>
      <c r="U23" s="84"/>
      <c r="V23" s="84">
        <v>1</v>
      </c>
      <c r="W23" s="84"/>
      <c r="X23" s="71">
        <f t="shared" si="6"/>
        <v>1</v>
      </c>
      <c r="Y23" s="78">
        <v>1</v>
      </c>
      <c r="Z23" s="84"/>
      <c r="AA23" s="84"/>
      <c r="AB23" s="84"/>
      <c r="AC23" s="84"/>
      <c r="AD23" s="78"/>
      <c r="AE23" s="78">
        <v>1</v>
      </c>
      <c r="AF23" s="78"/>
      <c r="AG23" s="78"/>
      <c r="AH23" s="78"/>
      <c r="AI23" s="78"/>
      <c r="AJ23" s="85">
        <v>1</v>
      </c>
    </row>
    <row r="24" spans="1:36" s="12" customFormat="1" ht="15" customHeight="1">
      <c r="A24" s="40" t="s">
        <v>57</v>
      </c>
      <c r="B24" s="41"/>
      <c r="C24" s="94">
        <f t="shared" si="3"/>
        <v>2</v>
      </c>
      <c r="D24" s="30">
        <f t="shared" si="8"/>
        <v>0.4807692307692308</v>
      </c>
      <c r="E24" s="94">
        <f t="shared" si="9"/>
        <v>1</v>
      </c>
      <c r="F24" s="47"/>
      <c r="G24" s="47"/>
      <c r="H24" s="47"/>
      <c r="I24" s="47"/>
      <c r="J24" s="47"/>
      <c r="K24" s="47"/>
      <c r="L24" s="47"/>
      <c r="M24" s="47">
        <v>1</v>
      </c>
      <c r="N24" s="42"/>
      <c r="O24" s="87">
        <f t="shared" si="5"/>
        <v>0</v>
      </c>
      <c r="P24" s="88"/>
      <c r="Q24" s="89"/>
      <c r="R24" s="89"/>
      <c r="S24" s="87">
        <f t="shared" si="7"/>
        <v>0</v>
      </c>
      <c r="T24" s="88"/>
      <c r="U24" s="89"/>
      <c r="V24" s="89"/>
      <c r="W24" s="89"/>
      <c r="X24" s="87">
        <f t="shared" si="6"/>
        <v>0</v>
      </c>
      <c r="Y24" s="88"/>
      <c r="Z24" s="89"/>
      <c r="AA24" s="89"/>
      <c r="AB24" s="89"/>
      <c r="AC24" s="89"/>
      <c r="AD24" s="88">
        <v>1</v>
      </c>
      <c r="AE24" s="88"/>
      <c r="AF24" s="88"/>
      <c r="AG24" s="88"/>
      <c r="AH24" s="88"/>
      <c r="AI24" s="88"/>
      <c r="AJ24" s="90"/>
    </row>
    <row r="25" spans="1:36" s="12" customFormat="1" ht="15" customHeight="1">
      <c r="A25" s="43" t="s">
        <v>58</v>
      </c>
      <c r="B25" s="44"/>
      <c r="C25" s="72">
        <f t="shared" si="3"/>
        <v>7</v>
      </c>
      <c r="D25" s="45">
        <f t="shared" si="8"/>
        <v>1.6826923076923077</v>
      </c>
      <c r="E25" s="72">
        <f t="shared" si="9"/>
        <v>2</v>
      </c>
      <c r="F25" s="32"/>
      <c r="G25" s="32"/>
      <c r="H25" s="32"/>
      <c r="I25" s="32"/>
      <c r="J25" s="32">
        <v>1</v>
      </c>
      <c r="K25" s="32">
        <v>1</v>
      </c>
      <c r="L25" s="32"/>
      <c r="M25" s="32"/>
      <c r="N25" s="31"/>
      <c r="O25" s="73">
        <f t="shared" si="5"/>
        <v>0</v>
      </c>
      <c r="P25" s="91"/>
      <c r="Q25" s="92"/>
      <c r="R25" s="92"/>
      <c r="S25" s="73">
        <f t="shared" si="7"/>
        <v>0</v>
      </c>
      <c r="T25" s="91"/>
      <c r="U25" s="92"/>
      <c r="V25" s="92"/>
      <c r="W25" s="92"/>
      <c r="X25" s="73">
        <f t="shared" si="6"/>
        <v>2</v>
      </c>
      <c r="Y25" s="91">
        <v>1</v>
      </c>
      <c r="Z25" s="92"/>
      <c r="AA25" s="92"/>
      <c r="AB25" s="92"/>
      <c r="AC25" s="92">
        <v>1</v>
      </c>
      <c r="AD25" s="91">
        <v>1</v>
      </c>
      <c r="AE25" s="91"/>
      <c r="AF25" s="91"/>
      <c r="AG25" s="91"/>
      <c r="AH25" s="91"/>
      <c r="AI25" s="91"/>
      <c r="AJ25" s="93">
        <v>2</v>
      </c>
    </row>
    <row r="26" spans="1:36" s="12" customFormat="1" ht="15" customHeight="1">
      <c r="A26" s="38" t="s">
        <v>59</v>
      </c>
      <c r="B26" s="39"/>
      <c r="C26" s="70">
        <f t="shared" si="3"/>
        <v>3</v>
      </c>
      <c r="D26" s="28">
        <f t="shared" si="8"/>
        <v>0.7211538461538461</v>
      </c>
      <c r="E26" s="70">
        <f t="shared" si="9"/>
        <v>1</v>
      </c>
      <c r="F26" s="95">
        <v>1</v>
      </c>
      <c r="G26" s="25"/>
      <c r="H26" s="25"/>
      <c r="I26" s="25"/>
      <c r="J26" s="25"/>
      <c r="K26" s="25"/>
      <c r="L26" s="25"/>
      <c r="M26" s="25"/>
      <c r="N26" s="26"/>
      <c r="O26" s="83">
        <f t="shared" si="5"/>
        <v>1</v>
      </c>
      <c r="P26" s="78"/>
      <c r="Q26" s="79"/>
      <c r="R26" s="79">
        <v>1</v>
      </c>
      <c r="S26" s="71">
        <f t="shared" si="7"/>
        <v>0</v>
      </c>
      <c r="T26" s="78"/>
      <c r="U26" s="84"/>
      <c r="V26" s="84"/>
      <c r="W26" s="84"/>
      <c r="X26" s="71">
        <f t="shared" si="6"/>
        <v>0</v>
      </c>
      <c r="Y26" s="78"/>
      <c r="Z26" s="84"/>
      <c r="AA26" s="84"/>
      <c r="AB26" s="84"/>
      <c r="AC26" s="84"/>
      <c r="AD26" s="78"/>
      <c r="AE26" s="78"/>
      <c r="AF26" s="78"/>
      <c r="AG26" s="78"/>
      <c r="AH26" s="78"/>
      <c r="AI26" s="78"/>
      <c r="AJ26" s="85">
        <v>1</v>
      </c>
    </row>
    <row r="27" spans="1:41" s="12" customFormat="1" ht="30" customHeight="1">
      <c r="A27" s="46" t="s">
        <v>66</v>
      </c>
      <c r="B27" s="39"/>
      <c r="C27" s="68">
        <f t="shared" si="3"/>
        <v>2</v>
      </c>
      <c r="D27" s="28">
        <f t="shared" si="8"/>
        <v>0.4807692307692308</v>
      </c>
      <c r="E27" s="68">
        <f t="shared" si="9"/>
        <v>0</v>
      </c>
      <c r="F27" s="25"/>
      <c r="G27" s="25"/>
      <c r="H27" s="25"/>
      <c r="I27" s="25"/>
      <c r="J27" s="25"/>
      <c r="K27" s="25"/>
      <c r="L27" s="25"/>
      <c r="M27" s="25"/>
      <c r="N27" s="26"/>
      <c r="O27" s="71">
        <f t="shared" si="5"/>
        <v>0</v>
      </c>
      <c r="P27" s="78"/>
      <c r="Q27" s="79"/>
      <c r="R27" s="79"/>
      <c r="S27" s="71">
        <f t="shared" si="7"/>
        <v>0</v>
      </c>
      <c r="T27" s="78"/>
      <c r="U27" s="84"/>
      <c r="V27" s="84"/>
      <c r="W27" s="84"/>
      <c r="X27" s="71">
        <f t="shared" si="6"/>
        <v>2</v>
      </c>
      <c r="Y27" s="78"/>
      <c r="Z27" s="84">
        <v>1</v>
      </c>
      <c r="AA27" s="84"/>
      <c r="AB27" s="84"/>
      <c r="AC27" s="84">
        <v>1</v>
      </c>
      <c r="AD27" s="78"/>
      <c r="AE27" s="78"/>
      <c r="AF27" s="78"/>
      <c r="AG27" s="78"/>
      <c r="AH27" s="78"/>
      <c r="AI27" s="78"/>
      <c r="AJ27" s="85"/>
      <c r="AO27" s="25"/>
    </row>
    <row r="28" spans="1:36" s="12" customFormat="1" ht="15" customHeight="1">
      <c r="A28" s="38" t="s">
        <v>67</v>
      </c>
      <c r="B28" s="39"/>
      <c r="C28" s="68">
        <f t="shared" si="3"/>
        <v>2</v>
      </c>
      <c r="D28" s="28">
        <f t="shared" si="8"/>
        <v>0.4807692307692308</v>
      </c>
      <c r="E28" s="68">
        <f t="shared" si="9"/>
        <v>0</v>
      </c>
      <c r="F28" s="25"/>
      <c r="G28" s="25"/>
      <c r="H28" s="25"/>
      <c r="I28" s="25"/>
      <c r="J28" s="25"/>
      <c r="K28" s="25"/>
      <c r="L28" s="25"/>
      <c r="M28" s="25"/>
      <c r="N28" s="26"/>
      <c r="O28" s="71">
        <f t="shared" si="5"/>
        <v>0</v>
      </c>
      <c r="P28" s="78"/>
      <c r="Q28" s="79"/>
      <c r="R28" s="79"/>
      <c r="S28" s="71">
        <f t="shared" si="7"/>
        <v>0</v>
      </c>
      <c r="T28" s="78"/>
      <c r="U28" s="84"/>
      <c r="V28" s="84"/>
      <c r="W28" s="84"/>
      <c r="X28" s="71">
        <f t="shared" si="6"/>
        <v>0</v>
      </c>
      <c r="Y28" s="78"/>
      <c r="Z28" s="84"/>
      <c r="AA28" s="84"/>
      <c r="AB28" s="84"/>
      <c r="AC28" s="84"/>
      <c r="AD28" s="78"/>
      <c r="AE28" s="78"/>
      <c r="AF28" s="78"/>
      <c r="AG28" s="78"/>
      <c r="AH28" s="78"/>
      <c r="AI28" s="78"/>
      <c r="AJ28" s="85">
        <v>2</v>
      </c>
    </row>
    <row r="29" spans="1:36" s="12" customFormat="1" ht="15" customHeight="1">
      <c r="A29" s="40" t="s">
        <v>26</v>
      </c>
      <c r="B29" s="41"/>
      <c r="C29" s="94">
        <f t="shared" si="3"/>
        <v>80</v>
      </c>
      <c r="D29" s="30">
        <f t="shared" si="8"/>
        <v>19.230769230769234</v>
      </c>
      <c r="E29" s="94">
        <f>SUM(F29:N29)</f>
        <v>17</v>
      </c>
      <c r="F29" s="47">
        <v>2</v>
      </c>
      <c r="G29" s="47"/>
      <c r="H29" s="47"/>
      <c r="I29" s="47">
        <v>2</v>
      </c>
      <c r="J29" s="47">
        <v>3</v>
      </c>
      <c r="K29" s="47">
        <v>3</v>
      </c>
      <c r="L29" s="47"/>
      <c r="M29" s="47">
        <v>5</v>
      </c>
      <c r="N29" s="42">
        <v>2</v>
      </c>
      <c r="O29" s="87">
        <f t="shared" si="5"/>
        <v>4</v>
      </c>
      <c r="P29" s="88">
        <v>1</v>
      </c>
      <c r="Q29" s="89"/>
      <c r="R29" s="89">
        <v>3</v>
      </c>
      <c r="S29" s="87">
        <f t="shared" si="7"/>
        <v>8</v>
      </c>
      <c r="T29" s="88">
        <v>2</v>
      </c>
      <c r="U29" s="89">
        <v>1</v>
      </c>
      <c r="V29" s="89">
        <v>4</v>
      </c>
      <c r="W29" s="89">
        <v>1</v>
      </c>
      <c r="X29" s="87">
        <f t="shared" si="6"/>
        <v>19</v>
      </c>
      <c r="Y29" s="88">
        <v>6</v>
      </c>
      <c r="Z29" s="89">
        <v>3</v>
      </c>
      <c r="AA29" s="89">
        <v>2</v>
      </c>
      <c r="AB29" s="89"/>
      <c r="AC29" s="89">
        <v>8</v>
      </c>
      <c r="AD29" s="88">
        <v>9</v>
      </c>
      <c r="AE29" s="88">
        <v>1</v>
      </c>
      <c r="AF29" s="88">
        <v>4</v>
      </c>
      <c r="AG29" s="88">
        <v>4</v>
      </c>
      <c r="AH29" s="88"/>
      <c r="AI29" s="88"/>
      <c r="AJ29" s="90">
        <v>14</v>
      </c>
    </row>
    <row r="30" spans="1:36" s="12" customFormat="1" ht="15" customHeight="1">
      <c r="A30" s="43" t="s">
        <v>27</v>
      </c>
      <c r="B30" s="44"/>
      <c r="C30" s="72">
        <f t="shared" si="3"/>
        <v>14</v>
      </c>
      <c r="D30" s="45">
        <f t="shared" si="8"/>
        <v>3.3653846153846154</v>
      </c>
      <c r="E30" s="74">
        <f t="shared" si="9"/>
        <v>3</v>
      </c>
      <c r="F30" s="32"/>
      <c r="G30" s="32"/>
      <c r="H30" s="32"/>
      <c r="I30" s="32">
        <v>1</v>
      </c>
      <c r="J30" s="32"/>
      <c r="K30" s="32"/>
      <c r="L30" s="32"/>
      <c r="M30" s="32"/>
      <c r="N30" s="31">
        <v>2</v>
      </c>
      <c r="O30" s="73">
        <f t="shared" si="5"/>
        <v>0</v>
      </c>
      <c r="P30" s="91"/>
      <c r="Q30" s="92"/>
      <c r="R30" s="92"/>
      <c r="S30" s="73">
        <f t="shared" si="7"/>
        <v>2</v>
      </c>
      <c r="T30" s="91"/>
      <c r="U30" s="92"/>
      <c r="V30" s="92">
        <v>2</v>
      </c>
      <c r="W30" s="92"/>
      <c r="X30" s="73">
        <f t="shared" si="6"/>
        <v>4</v>
      </c>
      <c r="Y30" s="91">
        <v>4</v>
      </c>
      <c r="Z30" s="92"/>
      <c r="AA30" s="92"/>
      <c r="AB30" s="92"/>
      <c r="AC30" s="92"/>
      <c r="AD30" s="91">
        <v>1</v>
      </c>
      <c r="AE30" s="91"/>
      <c r="AF30" s="91"/>
      <c r="AG30" s="91">
        <v>2</v>
      </c>
      <c r="AH30" s="91"/>
      <c r="AI30" s="91">
        <v>1</v>
      </c>
      <c r="AJ30" s="93">
        <v>1</v>
      </c>
    </row>
    <row r="31" spans="1:36" s="12" customFormat="1" ht="15" customHeight="1">
      <c r="A31" s="38" t="s">
        <v>28</v>
      </c>
      <c r="B31" s="39"/>
      <c r="C31" s="68">
        <f t="shared" si="3"/>
        <v>1</v>
      </c>
      <c r="D31" s="28">
        <f t="shared" si="8"/>
        <v>0.2403846153846154</v>
      </c>
      <c r="E31" s="70">
        <f t="shared" si="9"/>
        <v>0</v>
      </c>
      <c r="F31" s="25"/>
      <c r="G31" s="25"/>
      <c r="H31" s="25"/>
      <c r="I31" s="25"/>
      <c r="J31" s="25"/>
      <c r="K31" s="25"/>
      <c r="L31" s="25"/>
      <c r="M31" s="25"/>
      <c r="N31" s="26"/>
      <c r="O31" s="71">
        <f t="shared" si="5"/>
        <v>0</v>
      </c>
      <c r="P31" s="78"/>
      <c r="Q31" s="84"/>
      <c r="R31" s="84"/>
      <c r="S31" s="71">
        <f t="shared" si="7"/>
        <v>0</v>
      </c>
      <c r="T31" s="78"/>
      <c r="U31" s="84"/>
      <c r="V31" s="84"/>
      <c r="W31" s="84"/>
      <c r="X31" s="71">
        <f t="shared" si="6"/>
        <v>1</v>
      </c>
      <c r="Y31" s="78">
        <v>1</v>
      </c>
      <c r="Z31" s="84"/>
      <c r="AA31" s="84"/>
      <c r="AB31" s="84"/>
      <c r="AC31" s="84"/>
      <c r="AD31" s="78"/>
      <c r="AE31" s="78"/>
      <c r="AF31" s="78"/>
      <c r="AG31" s="78"/>
      <c r="AH31" s="78"/>
      <c r="AI31" s="78"/>
      <c r="AJ31" s="85"/>
    </row>
    <row r="32" spans="1:36" s="12" customFormat="1" ht="15" customHeight="1">
      <c r="A32" s="38" t="s">
        <v>29</v>
      </c>
      <c r="B32" s="39"/>
      <c r="C32" s="68">
        <f t="shared" si="3"/>
        <v>2</v>
      </c>
      <c r="D32" s="28">
        <f t="shared" si="8"/>
        <v>0.4807692307692308</v>
      </c>
      <c r="E32" s="70">
        <f t="shared" si="9"/>
        <v>1</v>
      </c>
      <c r="F32" s="25"/>
      <c r="G32" s="25"/>
      <c r="H32" s="25"/>
      <c r="I32" s="25"/>
      <c r="J32" s="25"/>
      <c r="K32" s="25">
        <v>1</v>
      </c>
      <c r="L32" s="25"/>
      <c r="M32" s="25"/>
      <c r="N32" s="26"/>
      <c r="O32" s="71">
        <f t="shared" si="5"/>
        <v>0</v>
      </c>
      <c r="P32" s="78"/>
      <c r="Q32" s="79"/>
      <c r="R32" s="79"/>
      <c r="S32" s="71">
        <f t="shared" si="7"/>
        <v>0</v>
      </c>
      <c r="T32" s="78"/>
      <c r="U32" s="84"/>
      <c r="V32" s="84"/>
      <c r="W32" s="84"/>
      <c r="X32" s="71">
        <f t="shared" si="6"/>
        <v>0</v>
      </c>
      <c r="Y32" s="78"/>
      <c r="Z32" s="84"/>
      <c r="AA32" s="84"/>
      <c r="AB32" s="84"/>
      <c r="AC32" s="84"/>
      <c r="AD32" s="78"/>
      <c r="AE32" s="78"/>
      <c r="AF32" s="78"/>
      <c r="AG32" s="78"/>
      <c r="AH32" s="78"/>
      <c r="AI32" s="78"/>
      <c r="AJ32" s="85">
        <v>1</v>
      </c>
    </row>
    <row r="33" spans="1:36" s="12" customFormat="1" ht="15" customHeight="1">
      <c r="A33" s="38" t="s">
        <v>30</v>
      </c>
      <c r="B33" s="39"/>
      <c r="C33" s="68">
        <f t="shared" si="3"/>
        <v>89</v>
      </c>
      <c r="D33" s="28">
        <f t="shared" si="8"/>
        <v>21.394230769230766</v>
      </c>
      <c r="E33" s="70">
        <f t="shared" si="9"/>
        <v>28</v>
      </c>
      <c r="F33" s="25">
        <v>2</v>
      </c>
      <c r="G33" s="25">
        <v>1</v>
      </c>
      <c r="H33" s="25"/>
      <c r="I33" s="25">
        <v>8</v>
      </c>
      <c r="J33" s="25">
        <v>1</v>
      </c>
      <c r="K33" s="25">
        <v>2</v>
      </c>
      <c r="L33" s="25"/>
      <c r="M33" s="25">
        <v>2</v>
      </c>
      <c r="N33" s="26">
        <v>12</v>
      </c>
      <c r="O33" s="71">
        <f t="shared" si="5"/>
        <v>6</v>
      </c>
      <c r="P33" s="78">
        <v>2</v>
      </c>
      <c r="Q33" s="79">
        <v>1</v>
      </c>
      <c r="R33" s="79">
        <v>3</v>
      </c>
      <c r="S33" s="71">
        <f t="shared" si="7"/>
        <v>11</v>
      </c>
      <c r="T33" s="78"/>
      <c r="U33" s="84">
        <v>1</v>
      </c>
      <c r="V33" s="84">
        <v>6</v>
      </c>
      <c r="W33" s="84">
        <v>4</v>
      </c>
      <c r="X33" s="71">
        <f t="shared" si="6"/>
        <v>11</v>
      </c>
      <c r="Y33" s="78">
        <v>4</v>
      </c>
      <c r="Z33" s="84">
        <v>1</v>
      </c>
      <c r="AA33" s="84">
        <v>1</v>
      </c>
      <c r="AB33" s="84"/>
      <c r="AC33" s="84">
        <v>5</v>
      </c>
      <c r="AD33" s="78">
        <v>13</v>
      </c>
      <c r="AE33" s="78">
        <v>1</v>
      </c>
      <c r="AF33" s="78"/>
      <c r="AG33" s="78">
        <v>1</v>
      </c>
      <c r="AH33" s="78"/>
      <c r="AI33" s="78"/>
      <c r="AJ33" s="85">
        <v>18</v>
      </c>
    </row>
    <row r="34" spans="1:36" s="12" customFormat="1" ht="15" customHeight="1">
      <c r="A34" s="40" t="s">
        <v>31</v>
      </c>
      <c r="B34" s="41"/>
      <c r="C34" s="86">
        <f t="shared" si="3"/>
        <v>9</v>
      </c>
      <c r="D34" s="30">
        <f t="shared" si="8"/>
        <v>2.1634615384615383</v>
      </c>
      <c r="E34" s="86">
        <f t="shared" si="9"/>
        <v>4</v>
      </c>
      <c r="F34" s="47">
        <v>1</v>
      </c>
      <c r="G34" s="47"/>
      <c r="H34" s="47"/>
      <c r="I34" s="47">
        <v>2</v>
      </c>
      <c r="J34" s="47"/>
      <c r="K34" s="47"/>
      <c r="L34" s="47"/>
      <c r="M34" s="47"/>
      <c r="N34" s="42">
        <v>1</v>
      </c>
      <c r="O34" s="86">
        <f t="shared" si="5"/>
        <v>0</v>
      </c>
      <c r="P34" s="88"/>
      <c r="Q34" s="89"/>
      <c r="R34" s="89"/>
      <c r="S34" s="87">
        <f t="shared" si="7"/>
        <v>2</v>
      </c>
      <c r="T34" s="88"/>
      <c r="U34" s="89"/>
      <c r="V34" s="89">
        <v>2</v>
      </c>
      <c r="W34" s="89"/>
      <c r="X34" s="87">
        <f t="shared" si="6"/>
        <v>1</v>
      </c>
      <c r="Y34" s="88"/>
      <c r="Z34" s="89"/>
      <c r="AA34" s="89"/>
      <c r="AB34" s="89"/>
      <c r="AC34" s="89">
        <v>1</v>
      </c>
      <c r="AD34" s="88"/>
      <c r="AE34" s="88"/>
      <c r="AF34" s="88">
        <v>1</v>
      </c>
      <c r="AG34" s="88"/>
      <c r="AH34" s="88"/>
      <c r="AI34" s="88"/>
      <c r="AJ34" s="90">
        <v>1</v>
      </c>
    </row>
    <row r="35" spans="1:36" s="12" customFormat="1" ht="15" customHeight="1">
      <c r="A35" s="38" t="s">
        <v>32</v>
      </c>
      <c r="B35" s="39"/>
      <c r="C35" s="70">
        <f t="shared" si="3"/>
        <v>22</v>
      </c>
      <c r="D35" s="28">
        <f t="shared" si="8"/>
        <v>5.288461538461538</v>
      </c>
      <c r="E35" s="70">
        <f t="shared" si="9"/>
        <v>7</v>
      </c>
      <c r="F35" s="25"/>
      <c r="G35" s="25">
        <v>2</v>
      </c>
      <c r="H35" s="25"/>
      <c r="I35" s="25">
        <v>1</v>
      </c>
      <c r="J35" s="25">
        <v>1</v>
      </c>
      <c r="K35" s="25"/>
      <c r="L35" s="25"/>
      <c r="M35" s="25">
        <v>2</v>
      </c>
      <c r="N35" s="26">
        <v>1</v>
      </c>
      <c r="O35" s="71">
        <f t="shared" si="5"/>
        <v>0</v>
      </c>
      <c r="P35" s="78"/>
      <c r="Q35" s="84"/>
      <c r="R35" s="84"/>
      <c r="S35" s="71">
        <f t="shared" si="7"/>
        <v>4</v>
      </c>
      <c r="T35" s="78">
        <v>2</v>
      </c>
      <c r="U35" s="84"/>
      <c r="V35" s="84">
        <v>2</v>
      </c>
      <c r="W35" s="84"/>
      <c r="X35" s="71">
        <f t="shared" si="6"/>
        <v>3</v>
      </c>
      <c r="Y35" s="78">
        <v>2</v>
      </c>
      <c r="Z35" s="84"/>
      <c r="AA35" s="84">
        <v>1</v>
      </c>
      <c r="AB35" s="84"/>
      <c r="AC35" s="84"/>
      <c r="AD35" s="78">
        <v>1</v>
      </c>
      <c r="AE35" s="78"/>
      <c r="AF35" s="78"/>
      <c r="AG35" s="78">
        <v>1</v>
      </c>
      <c r="AH35" s="78"/>
      <c r="AI35" s="78"/>
      <c r="AJ35" s="85">
        <v>6</v>
      </c>
    </row>
    <row r="36" spans="1:36" s="12" customFormat="1" ht="15" customHeight="1">
      <c r="A36" s="48" t="s">
        <v>68</v>
      </c>
      <c r="B36" s="49"/>
      <c r="C36" s="75">
        <f t="shared" si="3"/>
        <v>22</v>
      </c>
      <c r="D36" s="35">
        <f t="shared" si="8"/>
        <v>5.288461538461538</v>
      </c>
      <c r="E36" s="75">
        <f t="shared" si="9"/>
        <v>6</v>
      </c>
      <c r="F36" s="50"/>
      <c r="G36" s="37"/>
      <c r="H36" s="37"/>
      <c r="I36" s="37">
        <v>2</v>
      </c>
      <c r="J36" s="37"/>
      <c r="K36" s="37">
        <v>2</v>
      </c>
      <c r="L36" s="37"/>
      <c r="M36" s="37">
        <v>1</v>
      </c>
      <c r="N36" s="36">
        <v>1</v>
      </c>
      <c r="O36" s="76">
        <f t="shared" si="5"/>
        <v>0</v>
      </c>
      <c r="P36" s="96"/>
      <c r="Q36" s="97"/>
      <c r="R36" s="97"/>
      <c r="S36" s="76">
        <f t="shared" si="7"/>
        <v>3</v>
      </c>
      <c r="T36" s="98"/>
      <c r="U36" s="97">
        <v>1</v>
      </c>
      <c r="V36" s="97">
        <v>2</v>
      </c>
      <c r="W36" s="99"/>
      <c r="X36" s="76">
        <f t="shared" si="6"/>
        <v>2</v>
      </c>
      <c r="Y36" s="96">
        <v>2</v>
      </c>
      <c r="Z36" s="97"/>
      <c r="AA36" s="97"/>
      <c r="AB36" s="97"/>
      <c r="AC36" s="99"/>
      <c r="AD36" s="98">
        <v>4</v>
      </c>
      <c r="AE36" s="98"/>
      <c r="AF36" s="98">
        <v>1</v>
      </c>
      <c r="AG36" s="98"/>
      <c r="AH36" s="98"/>
      <c r="AI36" s="98"/>
      <c r="AJ36" s="100">
        <v>6</v>
      </c>
    </row>
    <row r="37" spans="1:7" ht="13.5" customHeight="1">
      <c r="A37" s="2" t="s">
        <v>24</v>
      </c>
      <c r="D37" s="1"/>
      <c r="E37" s="101"/>
      <c r="F37" s="101"/>
      <c r="G37" s="101"/>
    </row>
    <row r="38" ht="13.5" customHeight="1">
      <c r="A38" s="2" t="s">
        <v>25</v>
      </c>
    </row>
  </sheetData>
  <sheetProtection/>
  <mergeCells count="36">
    <mergeCell ref="A36:B36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I2:AI3"/>
    <mergeCell ref="AJ2:AJ3"/>
    <mergeCell ref="A5:A14"/>
    <mergeCell ref="A15:B15"/>
    <mergeCell ref="A16:B16"/>
    <mergeCell ref="A17:B17"/>
    <mergeCell ref="X2:AC2"/>
    <mergeCell ref="AD2:AD3"/>
    <mergeCell ref="AE2:AE3"/>
    <mergeCell ref="AF2:AF3"/>
    <mergeCell ref="AG2:AG3"/>
    <mergeCell ref="AH2:AH3"/>
    <mergeCell ref="A2:B3"/>
    <mergeCell ref="C2:C3"/>
    <mergeCell ref="D2:D3"/>
    <mergeCell ref="E2:N2"/>
    <mergeCell ref="S2:W2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2013-03-25T02:18:30Z</dcterms:created>
  <dcterms:modified xsi:type="dcterms:W3CDTF">2015-07-06T05:59:34Z</dcterms:modified>
  <cp:category/>
  <cp:version/>
  <cp:contentType/>
  <cp:contentStatus/>
</cp:coreProperties>
</file>