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61" windowWidth="20610" windowHeight="11640" activeTab="0"/>
  </bookViews>
  <sheets>
    <sheet name="異味異臭施設別" sheetId="1" r:id="rId1"/>
  </sheets>
  <definedNames>
    <definedName name="_xlnm.Print_Area" localSheetId="0">'異味異臭施設別'!$A$1:$V$30</definedName>
  </definedNames>
  <calcPr fullCalcOnLoad="1"/>
</workbook>
</file>

<file path=xl/sharedStrings.xml><?xml version="1.0" encoding="utf-8"?>
<sst xmlns="http://schemas.openxmlformats.org/spreadsheetml/2006/main" count="64" uniqueCount="50">
  <si>
    <t>苦味</t>
  </si>
  <si>
    <t>酸味</t>
  </si>
  <si>
    <t>その他</t>
  </si>
  <si>
    <t>シンナー臭</t>
  </si>
  <si>
    <t>その他の薬品臭</t>
  </si>
  <si>
    <t>石油臭</t>
  </si>
  <si>
    <t>刺激臭</t>
  </si>
  <si>
    <t>酸臭</t>
  </si>
  <si>
    <t>カビ臭</t>
  </si>
  <si>
    <t>アンモニア臭</t>
  </si>
  <si>
    <t xml:space="preserve"> </t>
  </si>
  <si>
    <t>合計</t>
  </si>
  <si>
    <t>一般</t>
  </si>
  <si>
    <t>そば</t>
  </si>
  <si>
    <t>すし</t>
  </si>
  <si>
    <t>弁当</t>
  </si>
  <si>
    <t>自動販売機</t>
  </si>
  <si>
    <t>(2)施設別件数</t>
  </si>
  <si>
    <t>注　届出のなかったものについては省略</t>
  </si>
  <si>
    <t>デパート・スーパー</t>
  </si>
  <si>
    <t>コンビニエンスストア</t>
  </si>
  <si>
    <t>上記以外の販売業</t>
  </si>
  <si>
    <t>本人又は家族</t>
  </si>
  <si>
    <t>施設分類</t>
  </si>
  <si>
    <t>構成比(%)</t>
  </si>
  <si>
    <t>異味</t>
  </si>
  <si>
    <t>異臭</t>
  </si>
  <si>
    <t>小計</t>
  </si>
  <si>
    <t>辛味</t>
  </si>
  <si>
    <t>えぐ味</t>
  </si>
  <si>
    <t>刺激味</t>
  </si>
  <si>
    <t>クレゾール臭</t>
  </si>
  <si>
    <t>合計</t>
  </si>
  <si>
    <t>飲食店営業</t>
  </si>
  <si>
    <t>仕出し</t>
  </si>
  <si>
    <t>そうざい</t>
  </si>
  <si>
    <t>給食</t>
  </si>
  <si>
    <t>菓子製造業</t>
  </si>
  <si>
    <t>あん類製造業</t>
  </si>
  <si>
    <t>アイスクリーム類製造業</t>
  </si>
  <si>
    <t>乳処理業</t>
  </si>
  <si>
    <t>食肉処理業</t>
  </si>
  <si>
    <t>清涼飲料水製造業</t>
  </si>
  <si>
    <t>豆腐製造業</t>
  </si>
  <si>
    <t>かん詰又はびん詰食品製造業</t>
  </si>
  <si>
    <t>食品衛生法において許可を要するその他の製造業</t>
  </si>
  <si>
    <t>条例で定める許可を要する製造業</t>
  </si>
  <si>
    <t>不明</t>
  </si>
  <si>
    <t>その他</t>
  </si>
  <si>
    <t>アルコール臭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</si>
</sst>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#;\-#,###;&quot;-&quot;;"/>
  </numFmts>
  <fonts count="23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top" textRotation="255" indent="1"/>
    </xf>
    <xf numFmtId="0" fontId="22" fillId="0" borderId="0" xfId="0" applyFont="1" applyFill="1" applyBorder="1" applyAlignment="1">
      <alignment vertical="top" textRotation="255" indent="1"/>
    </xf>
    <xf numFmtId="0" fontId="22" fillId="0" borderId="13" xfId="0" applyFont="1" applyFill="1" applyBorder="1" applyAlignment="1">
      <alignment vertical="top" textRotation="255" indent="1"/>
    </xf>
    <xf numFmtId="0" fontId="22" fillId="0" borderId="11" xfId="0" applyFont="1" applyFill="1" applyBorder="1" applyAlignment="1">
      <alignment vertical="top" textRotation="255" indent="1"/>
    </xf>
    <xf numFmtId="0" fontId="22" fillId="0" borderId="14" xfId="0" applyFont="1" applyFill="1" applyBorder="1" applyAlignment="1">
      <alignment vertical="top" textRotation="255" indent="1"/>
    </xf>
    <xf numFmtId="0" fontId="22" fillId="0" borderId="15" xfId="0" applyFont="1" applyFill="1" applyBorder="1" applyAlignment="1">
      <alignment horizontal="distributed" vertical="center" indent="1"/>
    </xf>
    <xf numFmtId="182" fontId="22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distributed" vertical="center" inden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vertical="center"/>
    </xf>
    <xf numFmtId="182" fontId="22" fillId="0" borderId="17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distributed" vertical="center" indent="1"/>
    </xf>
    <xf numFmtId="182" fontId="22" fillId="0" borderId="21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horizontal="right" vertical="center" wrapText="1"/>
    </xf>
    <xf numFmtId="182" fontId="22" fillId="0" borderId="16" xfId="0" applyNumberFormat="1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16" xfId="0" applyFont="1" applyFill="1" applyBorder="1" applyAlignment="1">
      <alignment vertical="top" textRotation="255" wrapText="1" indent="1"/>
    </xf>
    <xf numFmtId="0" fontId="22" fillId="0" borderId="16" xfId="0" applyFont="1" applyFill="1" applyBorder="1" applyAlignment="1">
      <alignment vertical="top" textRotation="255" indent="1"/>
    </xf>
    <xf numFmtId="192" fontId="22" fillId="0" borderId="15" xfId="0" applyNumberFormat="1" applyFont="1" applyFill="1" applyBorder="1" applyAlignment="1">
      <alignment vertical="center"/>
    </xf>
    <xf numFmtId="182" fontId="22" fillId="0" borderId="13" xfId="0" applyNumberFormat="1" applyFont="1" applyFill="1" applyBorder="1" applyAlignment="1">
      <alignment horizontal="right" vertical="center" wrapText="1"/>
    </xf>
    <xf numFmtId="192" fontId="22" fillId="0" borderId="13" xfId="0" applyNumberFormat="1" applyFont="1" applyFill="1" applyBorder="1" applyAlignment="1">
      <alignment vertical="center"/>
    </xf>
    <xf numFmtId="192" fontId="22" fillId="0" borderId="11" xfId="0" applyNumberFormat="1" applyFont="1" applyFill="1" applyBorder="1" applyAlignment="1">
      <alignment vertical="center"/>
    </xf>
    <xf numFmtId="192" fontId="22" fillId="0" borderId="26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distributed" vertical="center" indent="1"/>
    </xf>
    <xf numFmtId="0" fontId="22" fillId="0" borderId="28" xfId="0" applyNumberFormat="1" applyFont="1" applyFill="1" applyBorder="1" applyAlignment="1">
      <alignment vertical="center"/>
    </xf>
    <xf numFmtId="0" fontId="22" fillId="0" borderId="29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NumberFormat="1" applyFont="1" applyFill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right" vertical="center"/>
    </xf>
    <xf numFmtId="0" fontId="22" fillId="0" borderId="16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2" xfId="0" applyNumberFormat="1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distributed" vertical="center" indent="1"/>
    </xf>
    <xf numFmtId="0" fontId="22" fillId="0" borderId="31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32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zoomScalePageLayoutView="0" workbookViewId="0" topLeftCell="A1">
      <selection activeCell="I26" sqref="I26"/>
    </sheetView>
  </sheetViews>
  <sheetFormatPr defaultColWidth="9.00390625" defaultRowHeight="13.5" customHeight="1"/>
  <cols>
    <col min="1" max="1" width="12.875" style="25" customWidth="1"/>
    <col min="2" max="2" width="23.875" style="25" customWidth="1"/>
    <col min="3" max="4" width="7.875" style="25" customWidth="1"/>
    <col min="5" max="10" width="5.875" style="26" customWidth="1"/>
    <col min="11" max="22" width="5.875" style="25" customWidth="1"/>
    <col min="23" max="16384" width="9.375" style="25" customWidth="1"/>
  </cols>
  <sheetData>
    <row r="1" ht="13.5" customHeight="1">
      <c r="A1" s="25" t="s">
        <v>17</v>
      </c>
    </row>
    <row r="2" spans="1:22" ht="13.5" customHeight="1">
      <c r="A2" s="72" t="s">
        <v>23</v>
      </c>
      <c r="B2" s="73"/>
      <c r="C2" s="70" t="s">
        <v>11</v>
      </c>
      <c r="D2" s="65" t="s">
        <v>24</v>
      </c>
      <c r="E2" s="57" t="s">
        <v>25</v>
      </c>
      <c r="F2" s="58"/>
      <c r="G2" s="58"/>
      <c r="H2" s="58"/>
      <c r="I2" s="58"/>
      <c r="J2" s="58"/>
      <c r="K2" s="59"/>
      <c r="L2" s="60" t="s">
        <v>26</v>
      </c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3" ht="102" customHeight="1">
      <c r="A3" s="74"/>
      <c r="B3" s="75"/>
      <c r="C3" s="71"/>
      <c r="D3" s="66"/>
      <c r="E3" s="27" t="s">
        <v>27</v>
      </c>
      <c r="F3" s="3" t="s">
        <v>0</v>
      </c>
      <c r="G3" s="4" t="s">
        <v>1</v>
      </c>
      <c r="H3" s="4" t="s">
        <v>28</v>
      </c>
      <c r="I3" s="5" t="s">
        <v>29</v>
      </c>
      <c r="J3" s="5" t="s">
        <v>30</v>
      </c>
      <c r="K3" s="6" t="s">
        <v>2</v>
      </c>
      <c r="L3" s="28" t="s">
        <v>27</v>
      </c>
      <c r="M3" s="4" t="s">
        <v>49</v>
      </c>
      <c r="N3" s="4" t="s">
        <v>3</v>
      </c>
      <c r="O3" s="4" t="s">
        <v>31</v>
      </c>
      <c r="P3" s="4" t="s">
        <v>4</v>
      </c>
      <c r="Q3" s="4" t="s">
        <v>5</v>
      </c>
      <c r="R3" s="4" t="s">
        <v>6</v>
      </c>
      <c r="S3" s="4" t="s">
        <v>7</v>
      </c>
      <c r="T3" s="4" t="s">
        <v>8</v>
      </c>
      <c r="U3" s="4" t="s">
        <v>9</v>
      </c>
      <c r="V3" s="7" t="s">
        <v>2</v>
      </c>
      <c r="W3" s="25" t="s">
        <v>10</v>
      </c>
    </row>
    <row r="4" spans="1:23" ht="16.5" customHeight="1">
      <c r="A4" s="1" t="s">
        <v>32</v>
      </c>
      <c r="B4" s="2"/>
      <c r="C4" s="29">
        <f>SUM(C5,C13:C29)</f>
        <v>277</v>
      </c>
      <c r="D4" s="30">
        <v>100</v>
      </c>
      <c r="E4" s="29">
        <f>SUM(E5,E13:E29)</f>
        <v>135</v>
      </c>
      <c r="F4" s="31">
        <f>SUM(F5,F13:F29)</f>
        <v>25</v>
      </c>
      <c r="G4" s="31">
        <f>SUM(G5,G13:G29)</f>
        <v>30</v>
      </c>
      <c r="H4" s="31">
        <f>SUM(H5,H13:H29)</f>
        <v>1</v>
      </c>
      <c r="I4" s="31">
        <f>SUM(I5,I13:I29)</f>
        <v>1</v>
      </c>
      <c r="J4" s="31">
        <f>SUM(J5,J13:J29)</f>
        <v>21</v>
      </c>
      <c r="K4" s="32">
        <f>SUM(K5,K13:K29)</f>
        <v>57</v>
      </c>
      <c r="L4" s="29">
        <f>SUM(L5,L13:L29)</f>
        <v>142</v>
      </c>
      <c r="M4" s="31"/>
      <c r="N4" s="31">
        <f>SUM(N5,N13:N29)</f>
        <v>5</v>
      </c>
      <c r="O4" s="31">
        <f>SUM(O5,O13:O29)</f>
        <v>2</v>
      </c>
      <c r="P4" s="31">
        <f>SUM(P5,P13:P29)</f>
        <v>17</v>
      </c>
      <c r="Q4" s="31">
        <f>SUM(Q5,Q13:Q29)</f>
        <v>4</v>
      </c>
      <c r="R4" s="31">
        <f>SUM(R5,R13:R29)</f>
        <v>2</v>
      </c>
      <c r="S4" s="31">
        <f>SUM(S5,S13:S29)</f>
        <v>6</v>
      </c>
      <c r="T4" s="31">
        <f>SUM(T5,T13:T29)</f>
        <v>15</v>
      </c>
      <c r="U4" s="31">
        <f>SUM(U5,U13:U29)</f>
        <v>4</v>
      </c>
      <c r="V4" s="33">
        <f>SUM(V5,V13:V29)</f>
        <v>85</v>
      </c>
      <c r="W4" s="25" t="s">
        <v>10</v>
      </c>
    </row>
    <row r="5" spans="1:23" ht="16.5" customHeight="1">
      <c r="A5" s="70" t="s">
        <v>33</v>
      </c>
      <c r="B5" s="34" t="s">
        <v>27</v>
      </c>
      <c r="C5" s="35">
        <f aca="true" t="shared" si="0" ref="C5:C11">SUM(E5,L5)</f>
        <v>119</v>
      </c>
      <c r="D5" s="30">
        <f>C5/$C$4*100</f>
        <v>42.96028880866426</v>
      </c>
      <c r="E5" s="35">
        <f>SUM(E6:E12)</f>
        <v>56</v>
      </c>
      <c r="F5" s="36">
        <f>SUM(F6:F12)</f>
        <v>1</v>
      </c>
      <c r="G5" s="36">
        <f>SUM(G6:G12)</f>
        <v>22</v>
      </c>
      <c r="H5" s="36">
        <f>SUM(H6:H12)</f>
        <v>0</v>
      </c>
      <c r="I5" s="36">
        <f>SUM(I6:I12)</f>
        <v>0</v>
      </c>
      <c r="J5" s="36">
        <f>SUM(J6:J12)</f>
        <v>7</v>
      </c>
      <c r="K5" s="37">
        <f>SUM(K6:K12)</f>
        <v>26</v>
      </c>
      <c r="L5" s="35">
        <f>SUM(L6:L12)</f>
        <v>63</v>
      </c>
      <c r="M5" s="36"/>
      <c r="N5" s="36">
        <f>SUM(N6:N12)</f>
        <v>1</v>
      </c>
      <c r="O5" s="36">
        <f>SUM(O6:O12)</f>
        <v>0</v>
      </c>
      <c r="P5" s="36">
        <f>SUM(P6:P12)</f>
        <v>9</v>
      </c>
      <c r="Q5" s="36">
        <f>SUM(Q6:Q12)</f>
        <v>0</v>
      </c>
      <c r="R5" s="36">
        <f>SUM(R6:R12)</f>
        <v>0</v>
      </c>
      <c r="S5" s="36">
        <f>SUM(S6:S12)</f>
        <v>3</v>
      </c>
      <c r="T5" s="36">
        <f>SUM(T6:T12)</f>
        <v>4</v>
      </c>
      <c r="U5" s="36">
        <f>SUM(U6:U12)</f>
        <v>1</v>
      </c>
      <c r="V5" s="37">
        <f>SUM(V6:V12)</f>
        <v>43</v>
      </c>
      <c r="W5" s="25" t="s">
        <v>10</v>
      </c>
    </row>
    <row r="6" spans="1:23" ht="16.5" customHeight="1">
      <c r="A6" s="76"/>
      <c r="B6" s="8" t="s">
        <v>12</v>
      </c>
      <c r="C6" s="39">
        <f>SUM(E6,L6)</f>
        <v>76</v>
      </c>
      <c r="D6" s="9">
        <f aca="true" t="shared" si="1" ref="D6:D29">C6/$C$4*100</f>
        <v>27.436823104693143</v>
      </c>
      <c r="E6" s="40">
        <f aca="true" t="shared" si="2" ref="E6:E26">SUM(F6:K6)</f>
        <v>37</v>
      </c>
      <c r="F6" s="10">
        <v>1</v>
      </c>
      <c r="G6" s="10">
        <v>14</v>
      </c>
      <c r="H6" s="10"/>
      <c r="I6" s="10"/>
      <c r="J6" s="10">
        <v>3</v>
      </c>
      <c r="K6" s="13">
        <v>19</v>
      </c>
      <c r="L6" s="39">
        <f>SUM(M6:V6)</f>
        <v>39</v>
      </c>
      <c r="M6" s="10"/>
      <c r="N6" s="10"/>
      <c r="O6" s="10"/>
      <c r="P6" s="10">
        <v>4</v>
      </c>
      <c r="Q6" s="10"/>
      <c r="R6" s="10"/>
      <c r="S6" s="10">
        <v>1</v>
      </c>
      <c r="T6" s="10">
        <v>3</v>
      </c>
      <c r="U6" s="10"/>
      <c r="V6" s="13">
        <v>31</v>
      </c>
      <c r="W6" s="25" t="s">
        <v>10</v>
      </c>
    </row>
    <row r="7" spans="1:23" ht="16.5" customHeight="1">
      <c r="A7" s="76"/>
      <c r="B7" s="11" t="s">
        <v>13</v>
      </c>
      <c r="C7" s="38">
        <f t="shared" si="0"/>
        <v>2</v>
      </c>
      <c r="D7" s="12">
        <f t="shared" si="1"/>
        <v>0.7220216606498195</v>
      </c>
      <c r="E7" s="41">
        <f t="shared" si="2"/>
        <v>2</v>
      </c>
      <c r="F7" s="10"/>
      <c r="G7" s="10">
        <v>1</v>
      </c>
      <c r="H7" s="10"/>
      <c r="I7" s="10"/>
      <c r="J7" s="10"/>
      <c r="K7" s="13">
        <v>1</v>
      </c>
      <c r="L7" s="38">
        <f>SUM(M7:V7)</f>
        <v>0</v>
      </c>
      <c r="M7" s="10"/>
      <c r="N7" s="10"/>
      <c r="O7" s="10"/>
      <c r="P7" s="10"/>
      <c r="Q7" s="10"/>
      <c r="R7" s="10"/>
      <c r="S7" s="10"/>
      <c r="T7" s="10"/>
      <c r="U7" s="10"/>
      <c r="V7" s="13"/>
      <c r="W7" s="25" t="s">
        <v>10</v>
      </c>
    </row>
    <row r="8" spans="1:23" ht="16.5" customHeight="1">
      <c r="A8" s="76"/>
      <c r="B8" s="11" t="s">
        <v>14</v>
      </c>
      <c r="C8" s="42">
        <f t="shared" si="0"/>
        <v>6</v>
      </c>
      <c r="D8" s="12">
        <f t="shared" si="1"/>
        <v>2.166064981949458</v>
      </c>
      <c r="E8" s="41">
        <f t="shared" si="2"/>
        <v>1</v>
      </c>
      <c r="F8" s="10"/>
      <c r="G8" s="10"/>
      <c r="H8" s="10"/>
      <c r="I8" s="10"/>
      <c r="J8" s="10">
        <v>1</v>
      </c>
      <c r="K8" s="13"/>
      <c r="L8" s="38">
        <f>SUM(M8:V8)</f>
        <v>5</v>
      </c>
      <c r="M8" s="10"/>
      <c r="N8" s="10">
        <v>1</v>
      </c>
      <c r="O8" s="10"/>
      <c r="P8" s="10"/>
      <c r="Q8" s="10"/>
      <c r="R8" s="10"/>
      <c r="S8" s="10"/>
      <c r="T8" s="10"/>
      <c r="U8" s="10"/>
      <c r="V8" s="13">
        <v>4</v>
      </c>
      <c r="W8" s="25" t="s">
        <v>10</v>
      </c>
    </row>
    <row r="9" spans="1:23" ht="16.5" customHeight="1">
      <c r="A9" s="76"/>
      <c r="B9" s="11" t="s">
        <v>15</v>
      </c>
      <c r="C9" s="38">
        <f t="shared" si="0"/>
        <v>13</v>
      </c>
      <c r="D9" s="12">
        <f t="shared" si="1"/>
        <v>4.693140794223827</v>
      </c>
      <c r="E9" s="41">
        <f t="shared" si="2"/>
        <v>7</v>
      </c>
      <c r="F9" s="10"/>
      <c r="G9" s="10">
        <v>3</v>
      </c>
      <c r="H9" s="10"/>
      <c r="I9" s="10"/>
      <c r="J9" s="10">
        <v>2</v>
      </c>
      <c r="K9" s="13">
        <v>2</v>
      </c>
      <c r="L9" s="38">
        <f>SUM(M9:V9)</f>
        <v>6</v>
      </c>
      <c r="M9" s="10">
        <v>1</v>
      </c>
      <c r="N9" s="10"/>
      <c r="O9" s="10"/>
      <c r="P9" s="10">
        <v>3</v>
      </c>
      <c r="Q9" s="10"/>
      <c r="R9" s="10"/>
      <c r="S9" s="10">
        <v>1</v>
      </c>
      <c r="T9" s="10"/>
      <c r="U9" s="10"/>
      <c r="V9" s="13">
        <v>1</v>
      </c>
      <c r="W9" s="25" t="s">
        <v>10</v>
      </c>
    </row>
    <row r="10" spans="1:22" ht="16.5" customHeight="1">
      <c r="A10" s="76"/>
      <c r="B10" s="11" t="s">
        <v>34</v>
      </c>
      <c r="C10" s="38">
        <f t="shared" si="0"/>
        <v>1</v>
      </c>
      <c r="D10" s="14">
        <f t="shared" si="1"/>
        <v>0.36101083032490977</v>
      </c>
      <c r="E10" s="41">
        <f t="shared" si="2"/>
        <v>1</v>
      </c>
      <c r="F10" s="10"/>
      <c r="G10" s="10">
        <v>1</v>
      </c>
      <c r="H10" s="10"/>
      <c r="I10" s="10"/>
      <c r="J10" s="10"/>
      <c r="K10" s="13"/>
      <c r="L10" s="38">
        <f>SUM(M10:V10)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3"/>
    </row>
    <row r="11" spans="1:22" ht="16.5" customHeight="1">
      <c r="A11" s="76"/>
      <c r="B11" s="15" t="s">
        <v>35</v>
      </c>
      <c r="C11" s="43">
        <f t="shared" si="0"/>
        <v>15</v>
      </c>
      <c r="D11" s="12">
        <f t="shared" si="1"/>
        <v>5.415162454873646</v>
      </c>
      <c r="E11" s="44">
        <f>SUM(F11:K11)</f>
        <v>6</v>
      </c>
      <c r="F11" s="45"/>
      <c r="G11" s="16">
        <v>3</v>
      </c>
      <c r="H11" s="16"/>
      <c r="I11" s="16"/>
      <c r="J11" s="16">
        <v>1</v>
      </c>
      <c r="K11" s="17">
        <v>2</v>
      </c>
      <c r="L11" s="43">
        <f>SUM(M11:V11)</f>
        <v>9</v>
      </c>
      <c r="M11" s="16">
        <v>1</v>
      </c>
      <c r="N11" s="16"/>
      <c r="O11" s="16"/>
      <c r="P11" s="16">
        <v>2</v>
      </c>
      <c r="Q11" s="16"/>
      <c r="R11" s="16"/>
      <c r="S11" s="16">
        <v>1</v>
      </c>
      <c r="T11" s="16"/>
      <c r="U11" s="16">
        <v>1</v>
      </c>
      <c r="V11" s="17">
        <v>4</v>
      </c>
    </row>
    <row r="12" spans="1:22" ht="16.5" customHeight="1">
      <c r="A12" s="77"/>
      <c r="B12" s="18" t="s">
        <v>36</v>
      </c>
      <c r="C12" s="46">
        <f aca="true" t="shared" si="3" ref="C12:C29">SUM(E12,L12)</f>
        <v>6</v>
      </c>
      <c r="D12" s="19">
        <f t="shared" si="1"/>
        <v>2.166064981949458</v>
      </c>
      <c r="E12" s="47">
        <f>SUM(F12:K12)</f>
        <v>2</v>
      </c>
      <c r="F12" s="20"/>
      <c r="G12" s="20"/>
      <c r="H12" s="20"/>
      <c r="I12" s="20"/>
      <c r="J12" s="20"/>
      <c r="K12" s="21">
        <v>2</v>
      </c>
      <c r="L12" s="46">
        <f>SUM(M12:V12)</f>
        <v>4</v>
      </c>
      <c r="M12" s="20"/>
      <c r="N12" s="20"/>
      <c r="O12" s="20"/>
      <c r="P12" s="20"/>
      <c r="Q12" s="20"/>
      <c r="R12" s="20"/>
      <c r="S12" s="20"/>
      <c r="T12" s="20">
        <v>1</v>
      </c>
      <c r="U12" s="20"/>
      <c r="V12" s="21">
        <v>3</v>
      </c>
    </row>
    <row r="13" spans="1:22" ht="16.5" customHeight="1">
      <c r="A13" s="67" t="s">
        <v>37</v>
      </c>
      <c r="B13" s="64"/>
      <c r="C13" s="38">
        <f t="shared" si="3"/>
        <v>13</v>
      </c>
      <c r="D13" s="12">
        <f t="shared" si="1"/>
        <v>4.693140794223827</v>
      </c>
      <c r="E13" s="41">
        <f t="shared" si="2"/>
        <v>8</v>
      </c>
      <c r="F13" s="10">
        <v>1</v>
      </c>
      <c r="G13" s="10">
        <v>2</v>
      </c>
      <c r="H13" s="10"/>
      <c r="I13" s="10"/>
      <c r="J13" s="10">
        <v>2</v>
      </c>
      <c r="K13" s="13">
        <v>3</v>
      </c>
      <c r="L13" s="38">
        <f>SUM(M13:V13)</f>
        <v>5</v>
      </c>
      <c r="M13" s="10"/>
      <c r="N13" s="10"/>
      <c r="O13" s="10"/>
      <c r="P13" s="10">
        <v>1</v>
      </c>
      <c r="Q13" s="10"/>
      <c r="R13" s="10"/>
      <c r="S13" s="10"/>
      <c r="T13" s="10"/>
      <c r="U13" s="10"/>
      <c r="V13" s="13">
        <v>4</v>
      </c>
    </row>
    <row r="14" spans="1:22" ht="16.5" customHeight="1">
      <c r="A14" s="67" t="s">
        <v>38</v>
      </c>
      <c r="B14" s="64"/>
      <c r="C14" s="38">
        <f t="shared" si="3"/>
        <v>1</v>
      </c>
      <c r="D14" s="12">
        <f t="shared" si="1"/>
        <v>0.36101083032490977</v>
      </c>
      <c r="E14" s="41">
        <f t="shared" si="2"/>
        <v>1</v>
      </c>
      <c r="F14" s="10"/>
      <c r="G14" s="10">
        <v>1</v>
      </c>
      <c r="H14" s="10"/>
      <c r="I14" s="10"/>
      <c r="J14" s="10"/>
      <c r="K14" s="13"/>
      <c r="L14" s="38">
        <f>SUM(M14:V14)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3"/>
    </row>
    <row r="15" spans="1:22" ht="16.5" customHeight="1">
      <c r="A15" s="67" t="s">
        <v>39</v>
      </c>
      <c r="B15" s="64"/>
      <c r="C15" s="38">
        <f t="shared" si="3"/>
        <v>2</v>
      </c>
      <c r="D15" s="12">
        <f t="shared" si="1"/>
        <v>0.7220216606498195</v>
      </c>
      <c r="E15" s="41">
        <f t="shared" si="2"/>
        <v>2</v>
      </c>
      <c r="F15" s="10"/>
      <c r="G15" s="10"/>
      <c r="H15" s="10"/>
      <c r="I15" s="10"/>
      <c r="J15" s="10"/>
      <c r="K15" s="13">
        <v>2</v>
      </c>
      <c r="L15" s="38">
        <f>SUM(M15:V15)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3"/>
    </row>
    <row r="16" spans="1:22" ht="16.5" customHeight="1">
      <c r="A16" s="67" t="s">
        <v>40</v>
      </c>
      <c r="B16" s="64"/>
      <c r="C16" s="38">
        <f t="shared" si="3"/>
        <v>1</v>
      </c>
      <c r="D16" s="12">
        <f t="shared" si="1"/>
        <v>0.36101083032490977</v>
      </c>
      <c r="E16" s="41">
        <f>SUM(F16:K16)</f>
        <v>0</v>
      </c>
      <c r="F16" s="10"/>
      <c r="G16" s="10"/>
      <c r="H16" s="10"/>
      <c r="I16" s="10"/>
      <c r="J16" s="10"/>
      <c r="K16" s="13"/>
      <c r="L16" s="38">
        <f>SUM(M16:V16)</f>
        <v>1</v>
      </c>
      <c r="M16" s="10"/>
      <c r="N16" s="10"/>
      <c r="O16" s="10"/>
      <c r="P16" s="10"/>
      <c r="Q16" s="10"/>
      <c r="R16" s="10"/>
      <c r="S16" s="10"/>
      <c r="T16" s="10"/>
      <c r="U16" s="10"/>
      <c r="V16" s="13">
        <v>1</v>
      </c>
    </row>
    <row r="17" spans="1:22" ht="16.5" customHeight="1">
      <c r="A17" s="68" t="s">
        <v>41</v>
      </c>
      <c r="B17" s="69"/>
      <c r="C17" s="48">
        <f t="shared" si="3"/>
        <v>1</v>
      </c>
      <c r="D17" s="22">
        <f t="shared" si="1"/>
        <v>0.36101083032490977</v>
      </c>
      <c r="E17" s="49">
        <f t="shared" si="2"/>
        <v>0</v>
      </c>
      <c r="F17" s="50"/>
      <c r="G17" s="24"/>
      <c r="H17" s="24"/>
      <c r="I17" s="24"/>
      <c r="J17" s="24"/>
      <c r="K17" s="51"/>
      <c r="L17" s="48">
        <f>SUM(M17:V17)</f>
        <v>1</v>
      </c>
      <c r="M17" s="24"/>
      <c r="N17" s="24"/>
      <c r="O17" s="24"/>
      <c r="P17" s="24"/>
      <c r="Q17" s="24"/>
      <c r="R17" s="24"/>
      <c r="S17" s="24"/>
      <c r="T17" s="24"/>
      <c r="U17" s="24"/>
      <c r="V17" s="51">
        <v>1</v>
      </c>
    </row>
    <row r="18" spans="1:22" ht="16.5" customHeight="1">
      <c r="A18" s="67" t="s">
        <v>42</v>
      </c>
      <c r="B18" s="64"/>
      <c r="C18" s="42">
        <f t="shared" si="3"/>
        <v>1</v>
      </c>
      <c r="D18" s="12">
        <f t="shared" si="1"/>
        <v>0.36101083032490977</v>
      </c>
      <c r="E18" s="41">
        <f t="shared" si="2"/>
        <v>1</v>
      </c>
      <c r="F18" s="10">
        <v>1</v>
      </c>
      <c r="G18" s="10"/>
      <c r="H18" s="10"/>
      <c r="I18" s="10"/>
      <c r="J18" s="10"/>
      <c r="K18" s="13"/>
      <c r="L18" s="38">
        <f>SUM(M18:V18)</f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3"/>
    </row>
    <row r="19" spans="1:22" ht="16.5" customHeight="1">
      <c r="A19" s="63" t="s">
        <v>43</v>
      </c>
      <c r="B19" s="64"/>
      <c r="C19" s="42">
        <f t="shared" si="3"/>
        <v>2</v>
      </c>
      <c r="D19" s="23">
        <f t="shared" si="1"/>
        <v>0.7220216606498195</v>
      </c>
      <c r="E19" s="41">
        <f t="shared" si="2"/>
        <v>0</v>
      </c>
      <c r="F19" s="10"/>
      <c r="G19" s="10"/>
      <c r="H19" s="10"/>
      <c r="I19" s="10"/>
      <c r="J19" s="10"/>
      <c r="K19" s="13"/>
      <c r="L19" s="38">
        <f>SUM(M19:V19)</f>
        <v>2</v>
      </c>
      <c r="M19" s="10"/>
      <c r="N19" s="10"/>
      <c r="O19" s="10"/>
      <c r="P19" s="10">
        <v>1</v>
      </c>
      <c r="Q19" s="10"/>
      <c r="R19" s="10"/>
      <c r="S19" s="10"/>
      <c r="T19" s="10"/>
      <c r="U19" s="10"/>
      <c r="V19" s="13">
        <v>1</v>
      </c>
    </row>
    <row r="20" spans="1:22" ht="16.5" customHeight="1">
      <c r="A20" s="63" t="s">
        <v>44</v>
      </c>
      <c r="B20" s="64"/>
      <c r="C20" s="38">
        <f t="shared" si="3"/>
        <v>2</v>
      </c>
      <c r="D20" s="12">
        <f t="shared" si="1"/>
        <v>0.7220216606498195</v>
      </c>
      <c r="E20" s="41">
        <f t="shared" si="2"/>
        <v>2</v>
      </c>
      <c r="F20" s="10">
        <v>1</v>
      </c>
      <c r="G20" s="10">
        <v>1</v>
      </c>
      <c r="H20" s="10"/>
      <c r="I20" s="10"/>
      <c r="J20" s="10"/>
      <c r="K20" s="13"/>
      <c r="L20" s="38">
        <f>SUM(M20:V20)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3"/>
    </row>
    <row r="21" spans="1:23" ht="16.5" customHeight="1">
      <c r="A21" s="63" t="s">
        <v>45</v>
      </c>
      <c r="B21" s="64"/>
      <c r="C21" s="42">
        <f t="shared" si="3"/>
        <v>1</v>
      </c>
      <c r="D21" s="12">
        <f t="shared" si="1"/>
        <v>0.36101083032490977</v>
      </c>
      <c r="E21" s="41">
        <f t="shared" si="2"/>
        <v>0</v>
      </c>
      <c r="F21" s="10"/>
      <c r="G21" s="10"/>
      <c r="H21" s="10"/>
      <c r="I21" s="10"/>
      <c r="J21" s="10"/>
      <c r="K21" s="13"/>
      <c r="L21" s="38">
        <f>SUM(M21:V21)</f>
        <v>1</v>
      </c>
      <c r="M21" s="10"/>
      <c r="N21" s="10"/>
      <c r="O21" s="10"/>
      <c r="P21" s="10"/>
      <c r="Q21" s="10"/>
      <c r="R21" s="10"/>
      <c r="S21" s="10"/>
      <c r="T21" s="10"/>
      <c r="U21" s="10"/>
      <c r="V21" s="13">
        <v>1</v>
      </c>
      <c r="W21" s="25" t="s">
        <v>10</v>
      </c>
    </row>
    <row r="22" spans="1:23" ht="16.5" customHeight="1">
      <c r="A22" s="68" t="s">
        <v>46</v>
      </c>
      <c r="B22" s="69"/>
      <c r="C22" s="52">
        <f t="shared" si="3"/>
        <v>1</v>
      </c>
      <c r="D22" s="22">
        <f t="shared" si="1"/>
        <v>0.36101083032490977</v>
      </c>
      <c r="E22" s="49">
        <f t="shared" si="2"/>
        <v>1</v>
      </c>
      <c r="F22" s="24"/>
      <c r="G22" s="24"/>
      <c r="H22" s="24"/>
      <c r="I22" s="24"/>
      <c r="J22" s="24">
        <v>1</v>
      </c>
      <c r="K22" s="51"/>
      <c r="L22" s="48">
        <f>SUM(M22:V22)</f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51"/>
      <c r="W22" s="25" t="s">
        <v>10</v>
      </c>
    </row>
    <row r="23" spans="1:23" ht="16.5" customHeight="1">
      <c r="A23" s="67" t="s">
        <v>19</v>
      </c>
      <c r="B23" s="64"/>
      <c r="C23" s="38">
        <f t="shared" si="3"/>
        <v>51</v>
      </c>
      <c r="D23" s="12">
        <f t="shared" si="1"/>
        <v>18.4115523465704</v>
      </c>
      <c r="E23" s="41">
        <f t="shared" si="2"/>
        <v>28</v>
      </c>
      <c r="F23" s="10">
        <v>11</v>
      </c>
      <c r="G23" s="10">
        <v>2</v>
      </c>
      <c r="H23" s="10"/>
      <c r="I23" s="10">
        <v>1</v>
      </c>
      <c r="J23" s="10">
        <v>5</v>
      </c>
      <c r="K23" s="13">
        <v>9</v>
      </c>
      <c r="L23" s="38">
        <f>SUM(M23:V23)</f>
        <v>23</v>
      </c>
      <c r="M23" s="10"/>
      <c r="N23" s="10">
        <v>1</v>
      </c>
      <c r="O23" s="10">
        <v>2</v>
      </c>
      <c r="P23" s="10">
        <v>3</v>
      </c>
      <c r="Q23" s="10">
        <v>1</v>
      </c>
      <c r="R23" s="10">
        <v>1</v>
      </c>
      <c r="S23" s="10"/>
      <c r="T23" s="10">
        <v>3</v>
      </c>
      <c r="U23" s="10">
        <v>1</v>
      </c>
      <c r="V23" s="13">
        <v>11</v>
      </c>
      <c r="W23" s="25" t="s">
        <v>10</v>
      </c>
    </row>
    <row r="24" spans="1:23" ht="16.5" customHeight="1">
      <c r="A24" s="67" t="s">
        <v>20</v>
      </c>
      <c r="B24" s="64"/>
      <c r="C24" s="38">
        <f t="shared" si="3"/>
        <v>4</v>
      </c>
      <c r="D24" s="23">
        <f t="shared" si="1"/>
        <v>1.444043321299639</v>
      </c>
      <c r="E24" s="41">
        <f t="shared" si="2"/>
        <v>2</v>
      </c>
      <c r="F24" s="10"/>
      <c r="G24" s="10"/>
      <c r="H24" s="10"/>
      <c r="I24" s="10"/>
      <c r="J24" s="10"/>
      <c r="K24" s="13">
        <v>2</v>
      </c>
      <c r="L24" s="38">
        <f>SUM(M24:V24)</f>
        <v>2</v>
      </c>
      <c r="M24" s="10"/>
      <c r="N24" s="10"/>
      <c r="O24" s="10"/>
      <c r="P24" s="10"/>
      <c r="Q24" s="10">
        <v>1</v>
      </c>
      <c r="R24" s="10"/>
      <c r="S24" s="10"/>
      <c r="T24" s="10"/>
      <c r="U24" s="10"/>
      <c r="V24" s="13">
        <v>1</v>
      </c>
      <c r="W24" s="25" t="s">
        <v>10</v>
      </c>
    </row>
    <row r="25" spans="1:22" ht="16.5" customHeight="1">
      <c r="A25" s="67" t="s">
        <v>16</v>
      </c>
      <c r="B25" s="64"/>
      <c r="C25" s="38">
        <f t="shared" si="3"/>
        <v>1</v>
      </c>
      <c r="D25" s="12">
        <f t="shared" si="1"/>
        <v>0.36101083032490977</v>
      </c>
      <c r="E25" s="41">
        <f t="shared" si="2"/>
        <v>0</v>
      </c>
      <c r="F25" s="10"/>
      <c r="G25" s="10"/>
      <c r="H25" s="10"/>
      <c r="I25" s="10"/>
      <c r="J25" s="10"/>
      <c r="K25" s="13"/>
      <c r="L25" s="38">
        <f>SUM(M25:V25)</f>
        <v>1</v>
      </c>
      <c r="M25" s="10"/>
      <c r="N25" s="10"/>
      <c r="O25" s="10"/>
      <c r="P25" s="10"/>
      <c r="Q25" s="10">
        <v>1</v>
      </c>
      <c r="R25" s="10"/>
      <c r="S25" s="10"/>
      <c r="T25" s="10"/>
      <c r="U25" s="10"/>
      <c r="V25" s="13"/>
    </row>
    <row r="26" spans="1:22" ht="16.5" customHeight="1">
      <c r="A26" s="67" t="s">
        <v>21</v>
      </c>
      <c r="B26" s="64"/>
      <c r="C26" s="38">
        <f t="shared" si="3"/>
        <v>48</v>
      </c>
      <c r="D26" s="12">
        <f t="shared" si="1"/>
        <v>17.328519855595665</v>
      </c>
      <c r="E26" s="41">
        <f t="shared" si="2"/>
        <v>19</v>
      </c>
      <c r="F26" s="10">
        <v>4</v>
      </c>
      <c r="G26" s="10">
        <v>1</v>
      </c>
      <c r="H26" s="10"/>
      <c r="I26" s="10"/>
      <c r="J26" s="10">
        <v>3</v>
      </c>
      <c r="K26" s="13">
        <v>11</v>
      </c>
      <c r="L26" s="38">
        <f>SUM(M26:V26)</f>
        <v>29</v>
      </c>
      <c r="M26" s="10"/>
      <c r="N26" s="10">
        <v>3</v>
      </c>
      <c r="O26" s="10"/>
      <c r="P26" s="10">
        <v>2</v>
      </c>
      <c r="Q26" s="10"/>
      <c r="R26" s="10"/>
      <c r="S26" s="10">
        <v>2</v>
      </c>
      <c r="T26" s="10">
        <v>5</v>
      </c>
      <c r="U26" s="10">
        <v>1</v>
      </c>
      <c r="V26" s="13">
        <v>16</v>
      </c>
    </row>
    <row r="27" spans="1:23" ht="16.5" customHeight="1">
      <c r="A27" s="68" t="s">
        <v>22</v>
      </c>
      <c r="B27" s="69"/>
      <c r="C27" s="53">
        <f t="shared" si="3"/>
        <v>1</v>
      </c>
      <c r="D27" s="14">
        <f t="shared" si="1"/>
        <v>0.36101083032490977</v>
      </c>
      <c r="E27" s="53">
        <f>SUM(F27:K27)</f>
        <v>0</v>
      </c>
      <c r="F27" s="50"/>
      <c r="G27" s="24"/>
      <c r="H27" s="24"/>
      <c r="I27" s="24"/>
      <c r="J27" s="24"/>
      <c r="K27" s="51"/>
      <c r="L27" s="54">
        <f>SUM(M27:V27)</f>
        <v>1</v>
      </c>
      <c r="M27" s="85"/>
      <c r="N27" s="24"/>
      <c r="O27" s="24"/>
      <c r="P27" s="24"/>
      <c r="Q27" s="24"/>
      <c r="R27" s="24"/>
      <c r="S27" s="24"/>
      <c r="T27" s="24"/>
      <c r="U27" s="24"/>
      <c r="V27" s="51">
        <v>1</v>
      </c>
      <c r="W27" s="25" t="s">
        <v>10</v>
      </c>
    </row>
    <row r="28" spans="1:22" ht="16.5" customHeight="1">
      <c r="A28" s="83" t="s">
        <v>47</v>
      </c>
      <c r="B28" s="84"/>
      <c r="C28" s="80">
        <f t="shared" si="3"/>
        <v>15</v>
      </c>
      <c r="D28" s="23">
        <f t="shared" si="1"/>
        <v>5.415162454873646</v>
      </c>
      <c r="E28" s="80">
        <f>SUM(F28:K28)</f>
        <v>10</v>
      </c>
      <c r="F28" s="81">
        <v>2</v>
      </c>
      <c r="G28" s="10">
        <v>1</v>
      </c>
      <c r="H28" s="10">
        <v>1</v>
      </c>
      <c r="I28" s="10"/>
      <c r="J28" s="10">
        <v>3</v>
      </c>
      <c r="K28" s="13">
        <v>3</v>
      </c>
      <c r="L28" s="82">
        <f>SUM(M28:V28)</f>
        <v>5</v>
      </c>
      <c r="M28" s="86"/>
      <c r="N28" s="10"/>
      <c r="O28" s="10"/>
      <c r="P28" s="10"/>
      <c r="Q28" s="10"/>
      <c r="R28" s="10">
        <v>1</v>
      </c>
      <c r="S28" s="10"/>
      <c r="T28" s="10">
        <v>1</v>
      </c>
      <c r="U28" s="10">
        <v>1</v>
      </c>
      <c r="V28" s="13">
        <v>2</v>
      </c>
    </row>
    <row r="29" spans="1:22" ht="16.5" customHeight="1">
      <c r="A29" s="78" t="s">
        <v>48</v>
      </c>
      <c r="B29" s="79"/>
      <c r="C29" s="55">
        <f t="shared" si="3"/>
        <v>13</v>
      </c>
      <c r="D29" s="19">
        <f t="shared" si="1"/>
        <v>4.693140794223827</v>
      </c>
      <c r="E29" s="56">
        <f>SUM(F29:K29)</f>
        <v>5</v>
      </c>
      <c r="F29" s="55">
        <v>4</v>
      </c>
      <c r="G29" s="20"/>
      <c r="H29" s="20"/>
      <c r="I29" s="20"/>
      <c r="J29" s="20"/>
      <c r="K29" s="21">
        <v>1</v>
      </c>
      <c r="L29" s="46">
        <f>SUM(M29:V29)</f>
        <v>8</v>
      </c>
      <c r="M29" s="20"/>
      <c r="N29" s="20"/>
      <c r="O29" s="20"/>
      <c r="P29" s="20">
        <v>1</v>
      </c>
      <c r="Q29" s="20">
        <v>1</v>
      </c>
      <c r="R29" s="20"/>
      <c r="S29" s="20">
        <v>1</v>
      </c>
      <c r="T29" s="20">
        <v>2</v>
      </c>
      <c r="U29" s="20"/>
      <c r="V29" s="21">
        <v>3</v>
      </c>
    </row>
    <row r="30" spans="1:4" ht="16.5" customHeight="1">
      <c r="A30" s="25" t="s">
        <v>18</v>
      </c>
      <c r="D30" s="10"/>
    </row>
  </sheetData>
  <sheetProtection/>
  <mergeCells count="23">
    <mergeCell ref="A26:B26"/>
    <mergeCell ref="A29:B29"/>
    <mergeCell ref="A27:B27"/>
    <mergeCell ref="A23:B23"/>
    <mergeCell ref="A28:B28"/>
    <mergeCell ref="A25:B25"/>
    <mergeCell ref="A15:B15"/>
    <mergeCell ref="A13:B13"/>
    <mergeCell ref="C2:C3"/>
    <mergeCell ref="A2:B3"/>
    <mergeCell ref="A5:A12"/>
    <mergeCell ref="A22:B22"/>
    <mergeCell ref="A24:B24"/>
    <mergeCell ref="E2:K2"/>
    <mergeCell ref="L2:V2"/>
    <mergeCell ref="A19:B19"/>
    <mergeCell ref="A21:B21"/>
    <mergeCell ref="A20:B20"/>
    <mergeCell ref="D2:D3"/>
    <mergeCell ref="A14:B14"/>
    <mergeCell ref="A16:B16"/>
    <mergeCell ref="A17:B17"/>
    <mergeCell ref="A18:B18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2013-03-25T02:19:15Z</dcterms:created>
  <dcterms:modified xsi:type="dcterms:W3CDTF">2015-07-06T06:25:42Z</dcterms:modified>
  <cp:category/>
  <cp:version/>
  <cp:contentType/>
  <cp:contentStatus/>
</cp:coreProperties>
</file>