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315" windowWidth="9045" windowHeight="7935" activeTab="0"/>
  </bookViews>
  <sheets>
    <sheet name="異味異臭施設別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<sst xmlns="http://schemas.openxmlformats.org/spreadsheetml/2006/main" count="58" uniqueCount="47">
  <si>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>合計</t>
  </si>
  <si>
    <t>(2)施設別件数</t>
  </si>
  <si>
    <t>施設分類</t>
  </si>
  <si>
    <t>異味</t>
  </si>
  <si>
    <t>異臭</t>
  </si>
  <si>
    <t>小計</t>
  </si>
  <si>
    <t>合計</t>
  </si>
  <si>
    <t>構成比(%)</t>
  </si>
  <si>
    <t>一般</t>
  </si>
  <si>
    <t>（和食店）</t>
  </si>
  <si>
    <t>（外国料理店）</t>
  </si>
  <si>
    <t>（中華料理店）</t>
  </si>
  <si>
    <t>（食堂）</t>
  </si>
  <si>
    <t>（焼肉店）</t>
  </si>
  <si>
    <t>（居酒屋）</t>
  </si>
  <si>
    <t>（その他）</t>
  </si>
  <si>
    <t>すし屋</t>
  </si>
  <si>
    <t>そば屋</t>
  </si>
  <si>
    <t>仕出し屋</t>
  </si>
  <si>
    <t>弁当屋</t>
  </si>
  <si>
    <t>そうざい店</t>
  </si>
  <si>
    <t>給食</t>
  </si>
  <si>
    <t>その他</t>
  </si>
  <si>
    <t>菓子製造業</t>
  </si>
  <si>
    <t>許可を要しない製造業</t>
  </si>
  <si>
    <t>食肉販売業</t>
  </si>
  <si>
    <t>魚介類販売業</t>
  </si>
  <si>
    <t>食料品等販売業</t>
  </si>
  <si>
    <t>家庭</t>
  </si>
  <si>
    <t>不明</t>
  </si>
  <si>
    <t>（3）施設小分類（再掲）</t>
  </si>
  <si>
    <t>店舗等</t>
  </si>
  <si>
    <t>自動車</t>
  </si>
  <si>
    <t>飲食店営業</t>
  </si>
  <si>
    <t>デパート・スーパー</t>
  </si>
  <si>
    <t>コンビニエンスストア</t>
  </si>
  <si>
    <t>食肉処理業</t>
  </si>
  <si>
    <t>乳類販売業</t>
  </si>
  <si>
    <t>上記以外の販売業</t>
  </si>
  <si>
    <t>旅館・ホテル</t>
  </si>
  <si>
    <t>清涼飲料水製造業</t>
  </si>
  <si>
    <t>構成比(%)</t>
  </si>
  <si>
    <t>乳処理業</t>
  </si>
  <si>
    <t>乳製品製造業</t>
  </si>
  <si>
    <t>食肉製品製造業</t>
  </si>
  <si>
    <t>豆腐製造業</t>
  </si>
  <si>
    <t>食品衛生法において許可を要する
その他の製造業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</si>
</sst>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_);[Red]\(0.0\)"/>
    <numFmt numFmtId="182" formatCode="0.0_ "/>
    <numFmt numFmtId="183" formatCode="0.00_ "/>
    <numFmt numFmtId="184" formatCode="0_ "/>
    <numFmt numFmtId="185" formatCode="0_);[Red]\(0\)"/>
    <numFmt numFmtId="186" formatCode="#,##0.0"/>
    <numFmt numFmtId="187" formatCode="0.00_);[Red]\(0.00\)"/>
    <numFmt numFmtId="188" formatCode="0.000_ "/>
    <numFmt numFmtId="189" formatCode="#,##0_ "/>
    <numFmt numFmtId="190" formatCode="#,##0.0_ "/>
    <numFmt numFmtId="191" formatCode="#,##0_);[Red]\(#,##0\)"/>
    <numFmt numFmtId="192" formatCode="#,###;\-#,###;&quot;-&quot;;"/>
  </numFmts>
  <fonts count="25"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hair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>
        <color indexed="8"/>
      </right>
      <top style="hair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182" fontId="23" fillId="0" borderId="1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/>
    </xf>
    <xf numFmtId="182" fontId="23" fillId="0" borderId="11" xfId="0" applyNumberFormat="1" applyFont="1" applyFill="1" applyBorder="1" applyAlignment="1">
      <alignment horizontal="right" vertical="center" wrapText="1"/>
    </xf>
    <xf numFmtId="182" fontId="23" fillId="0" borderId="12" xfId="0" applyNumberFormat="1" applyFont="1" applyFill="1" applyBorder="1" applyAlignment="1">
      <alignment horizontal="right" vertical="center" wrapText="1"/>
    </xf>
    <xf numFmtId="182" fontId="23" fillId="0" borderId="13" xfId="0" applyNumberFormat="1" applyFont="1" applyFill="1" applyBorder="1" applyAlignment="1">
      <alignment horizontal="right" vertical="center" wrapText="1"/>
    </xf>
    <xf numFmtId="182" fontId="23" fillId="0" borderId="14" xfId="0" applyNumberFormat="1" applyFont="1" applyFill="1" applyBorder="1" applyAlignment="1">
      <alignment horizontal="right" vertical="center" wrapText="1"/>
    </xf>
    <xf numFmtId="182" fontId="23" fillId="0" borderId="15" xfId="0" applyNumberFormat="1" applyFont="1" applyFill="1" applyBorder="1" applyAlignment="1">
      <alignment horizontal="right" vertical="center" wrapText="1"/>
    </xf>
    <xf numFmtId="182" fontId="23" fillId="0" borderId="0" xfId="0" applyNumberFormat="1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left" vertical="center" indent="1"/>
    </xf>
    <xf numFmtId="0" fontId="23" fillId="0" borderId="10" xfId="0" applyFont="1" applyFill="1" applyBorder="1" applyAlignment="1">
      <alignment horizontal="distributed" vertical="center" indent="1"/>
    </xf>
    <xf numFmtId="0" fontId="23" fillId="0" borderId="17" xfId="0" applyFont="1" applyFill="1" applyBorder="1" applyAlignment="1">
      <alignment horizontal="left" vertical="center" indent="1"/>
    </xf>
    <xf numFmtId="0" fontId="23" fillId="0" borderId="11" xfId="0" applyFont="1" applyFill="1" applyBorder="1" applyAlignment="1">
      <alignment horizontal="distributed" vertical="center" indent="1"/>
    </xf>
    <xf numFmtId="0" fontId="23" fillId="0" borderId="18" xfId="0" applyFont="1" applyFill="1" applyBorder="1" applyAlignment="1">
      <alignment horizontal="left" vertical="center" indent="1"/>
    </xf>
    <xf numFmtId="0" fontId="23" fillId="0" borderId="12" xfId="0" applyFont="1" applyFill="1" applyBorder="1" applyAlignment="1">
      <alignment horizontal="distributed" vertical="center" indent="1"/>
    </xf>
    <xf numFmtId="0" fontId="23" fillId="0" borderId="0" xfId="0" applyFont="1" applyFill="1" applyBorder="1" applyAlignment="1">
      <alignment horizontal="distributed" vertical="center" indent="1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distributed" vertical="center" indent="1"/>
    </xf>
    <xf numFmtId="0" fontId="23" fillId="0" borderId="0" xfId="0" applyFont="1" applyFill="1" applyBorder="1" applyAlignment="1">
      <alignment horizontal="distributed" vertical="center" indent="1"/>
    </xf>
    <xf numFmtId="0" fontId="23" fillId="0" borderId="19" xfId="0" applyFont="1" applyFill="1" applyBorder="1" applyAlignment="1">
      <alignment horizontal="distributed" vertical="center" indent="1"/>
    </xf>
    <xf numFmtId="0" fontId="23" fillId="0" borderId="20" xfId="0" applyFont="1" applyFill="1" applyBorder="1" applyAlignment="1">
      <alignment horizontal="distributed" vertical="center" inden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distributed" vertical="center" indent="1"/>
    </xf>
    <xf numFmtId="0" fontId="23" fillId="0" borderId="18" xfId="0" applyFont="1" applyFill="1" applyBorder="1" applyAlignment="1">
      <alignment horizontal="distributed" vertical="center" indent="1"/>
    </xf>
    <xf numFmtId="0" fontId="23" fillId="0" borderId="22" xfId="0" applyFont="1" applyFill="1" applyBorder="1" applyAlignment="1">
      <alignment horizontal="distributed" vertical="center" indent="1"/>
    </xf>
    <xf numFmtId="0" fontId="23" fillId="0" borderId="12" xfId="0" applyFont="1" applyFill="1" applyBorder="1" applyAlignment="1">
      <alignment horizontal="distributed" vertical="center" indent="1"/>
    </xf>
    <xf numFmtId="0" fontId="23" fillId="0" borderId="16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distributed" vertical="center" indent="1"/>
    </xf>
    <xf numFmtId="0" fontId="23" fillId="0" borderId="25" xfId="0" applyFont="1" applyFill="1" applyBorder="1" applyAlignment="1">
      <alignment horizontal="distributed" vertical="center" indent="1"/>
    </xf>
    <xf numFmtId="0" fontId="23" fillId="0" borderId="21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3" fillId="0" borderId="26" xfId="0" applyFont="1" applyFill="1" applyBorder="1" applyAlignment="1">
      <alignment horizontal="distributed" vertical="center" indent="1"/>
    </xf>
    <xf numFmtId="0" fontId="23" fillId="0" borderId="17" xfId="0" applyFont="1" applyFill="1" applyBorder="1" applyAlignment="1">
      <alignment horizontal="distributed" vertical="center" wrapText="1" indent="1"/>
    </xf>
    <xf numFmtId="182" fontId="23" fillId="0" borderId="27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vertical="center"/>
    </xf>
    <xf numFmtId="182" fontId="23" fillId="0" borderId="26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textRotation="255" wrapText="1"/>
    </xf>
    <xf numFmtId="0" fontId="23" fillId="0" borderId="21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textRotation="255" wrapText="1"/>
    </xf>
    <xf numFmtId="0" fontId="0" fillId="0" borderId="14" xfId="0" applyFont="1" applyFill="1" applyBorder="1" applyAlignment="1">
      <alignment vertical="center" textRotation="255"/>
    </xf>
    <xf numFmtId="0" fontId="23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92" fontId="23" fillId="0" borderId="21" xfId="0" applyNumberFormat="1" applyFont="1" applyFill="1" applyBorder="1" applyAlignment="1">
      <alignment vertical="center"/>
    </xf>
    <xf numFmtId="182" fontId="23" fillId="0" borderId="23" xfId="0" applyNumberFormat="1" applyFont="1" applyFill="1" applyBorder="1" applyAlignment="1">
      <alignment horizontal="right" vertical="center" wrapText="1"/>
    </xf>
    <xf numFmtId="0" fontId="23" fillId="0" borderId="30" xfId="0" applyFont="1" applyFill="1" applyBorder="1" applyAlignment="1">
      <alignment horizontal="distributed" vertical="center" indent="1"/>
    </xf>
    <xf numFmtId="0" fontId="0" fillId="0" borderId="29" xfId="0" applyFont="1" applyFill="1" applyBorder="1" applyAlignment="1">
      <alignment horizontal="distributed" vertical="center" indent="1"/>
    </xf>
    <xf numFmtId="0" fontId="23" fillId="0" borderId="31" xfId="0" applyNumberFormat="1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0" fontId="23" fillId="0" borderId="21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/>
    </xf>
    <xf numFmtId="0" fontId="23" fillId="0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/>
    </xf>
    <xf numFmtId="0" fontId="23" fillId="0" borderId="13" xfId="0" applyNumberFormat="1" applyFont="1" applyFill="1" applyBorder="1" applyAlignment="1">
      <alignment vertical="center"/>
    </xf>
    <xf numFmtId="0" fontId="23" fillId="0" borderId="27" xfId="0" applyNumberFormat="1" applyFont="1" applyFill="1" applyBorder="1" applyAlignment="1">
      <alignment vertical="center"/>
    </xf>
    <xf numFmtId="0" fontId="23" fillId="0" borderId="27" xfId="0" applyFont="1" applyFill="1" applyBorder="1" applyAlignment="1">
      <alignment horizontal="right" vertical="center"/>
    </xf>
    <xf numFmtId="0" fontId="23" fillId="0" borderId="33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 indent="1"/>
    </xf>
    <xf numFmtId="0" fontId="23" fillId="0" borderId="3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 indent="1"/>
    </xf>
    <xf numFmtId="0" fontId="23" fillId="0" borderId="35" xfId="0" applyNumberFormat="1" applyFont="1" applyFill="1" applyBorder="1" applyAlignment="1">
      <alignment vertical="center"/>
    </xf>
    <xf numFmtId="0" fontId="23" fillId="0" borderId="35" xfId="0" applyFont="1" applyFill="1" applyBorder="1" applyAlignment="1">
      <alignment horizontal="right" vertical="center"/>
    </xf>
    <xf numFmtId="0" fontId="23" fillId="0" borderId="36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right" vertical="center"/>
    </xf>
    <xf numFmtId="0" fontId="23" fillId="0" borderId="27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 indent="1"/>
    </xf>
    <xf numFmtId="0" fontId="23" fillId="0" borderId="18" xfId="0" applyFont="1" applyFill="1" applyBorder="1" applyAlignment="1">
      <alignment vertical="center"/>
    </xf>
    <xf numFmtId="0" fontId="23" fillId="0" borderId="33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3" fillId="0" borderId="34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distributed" vertical="center" indent="1"/>
    </xf>
    <xf numFmtId="0" fontId="23" fillId="0" borderId="19" xfId="0" applyFont="1" applyFill="1" applyBorder="1" applyAlignment="1">
      <alignment vertical="center"/>
    </xf>
    <xf numFmtId="0" fontId="23" fillId="0" borderId="37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44</xdr:row>
      <xdr:rowOff>142875</xdr:rowOff>
    </xdr:from>
    <xdr:ext cx="136207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8896350"/>
          <a:ext cx="1362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362075" cy="180975"/>
    <xdr:sp fLocksText="0">
      <xdr:nvSpPr>
        <xdr:cNvPr id="2" name="Text Box 1"/>
        <xdr:cNvSpPr txBox="1">
          <a:spLocks noChangeArrowheads="1"/>
        </xdr:cNvSpPr>
      </xdr:nvSpPr>
      <xdr:spPr>
        <a:xfrm>
          <a:off x="0" y="8924925"/>
          <a:ext cx="1362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A1" sqref="A1"/>
    </sheetView>
  </sheetViews>
  <sheetFormatPr defaultColWidth="9.00390625" defaultRowHeight="12"/>
  <cols>
    <col min="1" max="1" width="17.875" style="2" customWidth="1"/>
    <col min="2" max="2" width="9.00390625" style="2" customWidth="1"/>
    <col min="3" max="3" width="23.375" style="2" customWidth="1"/>
    <col min="4" max="4" width="10.00390625" style="2" customWidth="1"/>
    <col min="5" max="5" width="10.875" style="2" customWidth="1"/>
    <col min="6" max="7" width="6.125" style="2" customWidth="1"/>
    <col min="8" max="16384" width="9.375" style="2" customWidth="1"/>
  </cols>
  <sheetData>
    <row r="1" spans="1:7" s="40" customFormat="1" ht="13.5">
      <c r="A1" s="1" t="s">
        <v>1</v>
      </c>
      <c r="B1" s="2"/>
      <c r="C1" s="2"/>
      <c r="D1" s="2"/>
      <c r="E1" s="2"/>
      <c r="F1" s="2"/>
      <c r="G1" s="2"/>
    </row>
    <row r="2" spans="1:7" ht="15" customHeight="1">
      <c r="A2" s="29" t="s">
        <v>2</v>
      </c>
      <c r="B2" s="30"/>
      <c r="C2" s="48"/>
      <c r="D2" s="35" t="s">
        <v>0</v>
      </c>
      <c r="E2" s="38" t="s">
        <v>41</v>
      </c>
      <c r="F2" s="49" t="s">
        <v>3</v>
      </c>
      <c r="G2" s="50" t="s">
        <v>4</v>
      </c>
    </row>
    <row r="3" spans="1:7" ht="30" customHeight="1">
      <c r="A3" s="31"/>
      <c r="B3" s="32"/>
      <c r="C3" s="51"/>
      <c r="D3" s="36"/>
      <c r="E3" s="39"/>
      <c r="F3" s="52"/>
      <c r="G3" s="53"/>
    </row>
    <row r="4" spans="1:7" ht="15" customHeight="1">
      <c r="A4" s="18" t="s">
        <v>6</v>
      </c>
      <c r="B4" s="54"/>
      <c r="C4" s="55"/>
      <c r="D4" s="56">
        <f>SUM(D5,D21:D37)</f>
        <v>251</v>
      </c>
      <c r="E4" s="57">
        <v>100</v>
      </c>
      <c r="F4" s="56">
        <f>SUM(F5,F21:F37)</f>
        <v>131</v>
      </c>
      <c r="G4" s="56">
        <f>SUM(G5,G21:G37)</f>
        <v>120</v>
      </c>
    </row>
    <row r="5" spans="1:7" ht="15" customHeight="1">
      <c r="A5" s="35" t="s">
        <v>33</v>
      </c>
      <c r="B5" s="58" t="s">
        <v>5</v>
      </c>
      <c r="C5" s="59"/>
      <c r="D5" s="60">
        <f>SUM(F5,G5)</f>
        <v>114</v>
      </c>
      <c r="E5" s="57">
        <f>D5/$D$4*100</f>
        <v>45.41832669322709</v>
      </c>
      <c r="F5" s="60">
        <f>SUM(F6:F20)</f>
        <v>69</v>
      </c>
      <c r="G5" s="60">
        <f>SUM(G6:G20)</f>
        <v>45</v>
      </c>
    </row>
    <row r="6" spans="1:8" s="4" customFormat="1" ht="15" customHeight="1">
      <c r="A6" s="36"/>
      <c r="B6" s="11" t="s">
        <v>8</v>
      </c>
      <c r="C6" s="12" t="s">
        <v>9</v>
      </c>
      <c r="D6" s="61">
        <f>SUM(F6,G6)</f>
        <v>11</v>
      </c>
      <c r="E6" s="3">
        <f aca="true" t="shared" si="0" ref="E6:E37">D6/$D$4*100</f>
        <v>4.382470119521913</v>
      </c>
      <c r="F6" s="62">
        <v>8</v>
      </c>
      <c r="G6" s="61">
        <v>3</v>
      </c>
      <c r="H6" s="63"/>
    </row>
    <row r="7" spans="1:8" ht="15" customHeight="1">
      <c r="A7" s="36"/>
      <c r="B7" s="13" t="s">
        <v>8</v>
      </c>
      <c r="C7" s="14" t="s">
        <v>10</v>
      </c>
      <c r="D7" s="64">
        <f aca="true" t="shared" si="1" ref="D7:D37">SUM(F7,G7)</f>
        <v>7</v>
      </c>
      <c r="E7" s="5">
        <f t="shared" si="0"/>
        <v>2.788844621513944</v>
      </c>
      <c r="F7" s="65">
        <v>6</v>
      </c>
      <c r="G7" s="64">
        <v>1</v>
      </c>
      <c r="H7" s="66"/>
    </row>
    <row r="8" spans="1:8" ht="15" customHeight="1">
      <c r="A8" s="36"/>
      <c r="B8" s="13" t="s">
        <v>8</v>
      </c>
      <c r="C8" s="14" t="s">
        <v>11</v>
      </c>
      <c r="D8" s="67">
        <f t="shared" si="1"/>
        <v>16</v>
      </c>
      <c r="E8" s="5">
        <f t="shared" si="0"/>
        <v>6.374501992031872</v>
      </c>
      <c r="F8" s="65">
        <v>7</v>
      </c>
      <c r="G8" s="64">
        <v>9</v>
      </c>
      <c r="H8" s="66"/>
    </row>
    <row r="9" spans="1:8" ht="15" customHeight="1">
      <c r="A9" s="36"/>
      <c r="B9" s="13" t="s">
        <v>8</v>
      </c>
      <c r="C9" s="14" t="s">
        <v>12</v>
      </c>
      <c r="D9" s="67">
        <f t="shared" si="1"/>
        <v>8</v>
      </c>
      <c r="E9" s="5">
        <f t="shared" si="0"/>
        <v>3.187250996015936</v>
      </c>
      <c r="F9" s="65">
        <v>3</v>
      </c>
      <c r="G9" s="64">
        <v>5</v>
      </c>
      <c r="H9" s="66"/>
    </row>
    <row r="10" spans="1:8" ht="15" customHeight="1">
      <c r="A10" s="36"/>
      <c r="B10" s="15" t="s">
        <v>8</v>
      </c>
      <c r="C10" s="16" t="s">
        <v>13</v>
      </c>
      <c r="D10" s="68">
        <f t="shared" si="1"/>
        <v>12</v>
      </c>
      <c r="E10" s="6">
        <f t="shared" si="0"/>
        <v>4.780876494023905</v>
      </c>
      <c r="F10" s="69">
        <v>9</v>
      </c>
      <c r="G10" s="70">
        <v>3</v>
      </c>
      <c r="H10" s="66"/>
    </row>
    <row r="11" spans="1:8" ht="15" customHeight="1">
      <c r="A11" s="36"/>
      <c r="B11" s="13" t="s">
        <v>8</v>
      </c>
      <c r="C11" s="14" t="s">
        <v>14</v>
      </c>
      <c r="D11" s="67">
        <f t="shared" si="1"/>
        <v>7</v>
      </c>
      <c r="E11" s="5">
        <f t="shared" si="0"/>
        <v>2.788844621513944</v>
      </c>
      <c r="F11" s="65">
        <v>4</v>
      </c>
      <c r="G11" s="64">
        <v>3</v>
      </c>
      <c r="H11" s="66"/>
    </row>
    <row r="12" spans="1:8" ht="15" customHeight="1">
      <c r="A12" s="36"/>
      <c r="B12" s="13" t="s">
        <v>8</v>
      </c>
      <c r="C12" s="14" t="s">
        <v>15</v>
      </c>
      <c r="D12" s="67">
        <f t="shared" si="1"/>
        <v>20</v>
      </c>
      <c r="E12" s="5">
        <f t="shared" si="0"/>
        <v>7.968127490039841</v>
      </c>
      <c r="F12" s="65">
        <v>11</v>
      </c>
      <c r="G12" s="64">
        <v>9</v>
      </c>
      <c r="H12" s="66"/>
    </row>
    <row r="13" spans="1:8" ht="15" customHeight="1">
      <c r="A13" s="36"/>
      <c r="B13" s="19" t="s">
        <v>39</v>
      </c>
      <c r="C13" s="71"/>
      <c r="D13" s="67">
        <f t="shared" si="1"/>
        <v>1</v>
      </c>
      <c r="E13" s="5">
        <f t="shared" si="0"/>
        <v>0.398406374501992</v>
      </c>
      <c r="F13" s="65">
        <v>1</v>
      </c>
      <c r="G13" s="64"/>
      <c r="H13" s="66"/>
    </row>
    <row r="14" spans="1:8" ht="15" customHeight="1">
      <c r="A14" s="36"/>
      <c r="B14" s="19" t="s">
        <v>16</v>
      </c>
      <c r="C14" s="71"/>
      <c r="D14" s="67">
        <f t="shared" si="1"/>
        <v>5</v>
      </c>
      <c r="E14" s="5">
        <f t="shared" si="0"/>
        <v>1.9920318725099602</v>
      </c>
      <c r="F14" s="65">
        <v>5</v>
      </c>
      <c r="G14" s="64"/>
      <c r="H14" s="66"/>
    </row>
    <row r="15" spans="1:8" ht="15" customHeight="1">
      <c r="A15" s="36"/>
      <c r="B15" s="19" t="s">
        <v>17</v>
      </c>
      <c r="C15" s="71"/>
      <c r="D15" s="67">
        <f t="shared" si="1"/>
        <v>3</v>
      </c>
      <c r="E15" s="7">
        <f t="shared" si="0"/>
        <v>1.1952191235059761</v>
      </c>
      <c r="F15" s="65">
        <v>1</v>
      </c>
      <c r="G15" s="72">
        <v>2</v>
      </c>
      <c r="H15" s="66"/>
    </row>
    <row r="16" spans="1:8" ht="15" customHeight="1">
      <c r="A16" s="36"/>
      <c r="B16" s="33" t="s">
        <v>18</v>
      </c>
      <c r="C16" s="73"/>
      <c r="D16" s="74">
        <f t="shared" si="1"/>
        <v>6</v>
      </c>
      <c r="E16" s="9">
        <f t="shared" si="0"/>
        <v>2.3904382470119523</v>
      </c>
      <c r="F16" s="75">
        <v>3</v>
      </c>
      <c r="G16" s="76">
        <v>3</v>
      </c>
      <c r="H16" s="66"/>
    </row>
    <row r="17" spans="1:8" ht="15" customHeight="1">
      <c r="A17" s="36"/>
      <c r="B17" s="19" t="s">
        <v>19</v>
      </c>
      <c r="C17" s="71"/>
      <c r="D17" s="64">
        <f t="shared" si="1"/>
        <v>10</v>
      </c>
      <c r="E17" s="5">
        <f t="shared" si="0"/>
        <v>3.9840637450199203</v>
      </c>
      <c r="F17" s="65">
        <v>7</v>
      </c>
      <c r="G17" s="64">
        <v>3</v>
      </c>
      <c r="H17" s="66"/>
    </row>
    <row r="18" spans="1:8" ht="15" customHeight="1">
      <c r="A18" s="36"/>
      <c r="B18" s="19" t="s">
        <v>20</v>
      </c>
      <c r="C18" s="25"/>
      <c r="D18" s="64">
        <f t="shared" si="1"/>
        <v>4</v>
      </c>
      <c r="E18" s="7">
        <f t="shared" si="0"/>
        <v>1.593625498007968</v>
      </c>
      <c r="F18" s="65">
        <v>2</v>
      </c>
      <c r="G18" s="72">
        <v>2</v>
      </c>
      <c r="H18" s="66"/>
    </row>
    <row r="19" spans="1:8" ht="15" customHeight="1">
      <c r="A19" s="36"/>
      <c r="B19" s="19" t="s">
        <v>21</v>
      </c>
      <c r="C19" s="25"/>
      <c r="D19" s="64">
        <f t="shared" si="1"/>
        <v>1</v>
      </c>
      <c r="E19" s="5">
        <f t="shared" si="0"/>
        <v>0.398406374501992</v>
      </c>
      <c r="F19" s="65"/>
      <c r="G19" s="64">
        <v>1</v>
      </c>
      <c r="H19" s="66"/>
    </row>
    <row r="20" spans="1:8" ht="15" customHeight="1">
      <c r="A20" s="37"/>
      <c r="B20" s="21" t="s">
        <v>22</v>
      </c>
      <c r="C20" s="41"/>
      <c r="D20" s="77">
        <f t="shared" si="1"/>
        <v>3</v>
      </c>
      <c r="E20" s="8">
        <f t="shared" si="0"/>
        <v>1.1952191235059761</v>
      </c>
      <c r="F20" s="78">
        <v>2</v>
      </c>
      <c r="G20" s="77">
        <v>1</v>
      </c>
      <c r="H20" s="66"/>
    </row>
    <row r="21" spans="1:8" ht="15" customHeight="1">
      <c r="A21" s="19" t="s">
        <v>23</v>
      </c>
      <c r="B21" s="20"/>
      <c r="C21" s="71"/>
      <c r="D21" s="64">
        <f t="shared" si="1"/>
        <v>11</v>
      </c>
      <c r="E21" s="7">
        <f t="shared" si="0"/>
        <v>4.382470119521913</v>
      </c>
      <c r="F21" s="65">
        <v>7</v>
      </c>
      <c r="G21" s="64">
        <v>4</v>
      </c>
      <c r="H21" s="66"/>
    </row>
    <row r="22" spans="1:8" ht="15" customHeight="1">
      <c r="A22" s="19" t="s">
        <v>42</v>
      </c>
      <c r="B22" s="20"/>
      <c r="C22" s="25"/>
      <c r="D22" s="64">
        <f t="shared" si="1"/>
        <v>1</v>
      </c>
      <c r="E22" s="5">
        <f t="shared" si="0"/>
        <v>0.398406374501992</v>
      </c>
      <c r="F22" s="65">
        <v>1</v>
      </c>
      <c r="G22" s="46"/>
      <c r="H22" s="66"/>
    </row>
    <row r="23" spans="1:8" ht="15" customHeight="1">
      <c r="A23" s="19" t="s">
        <v>43</v>
      </c>
      <c r="B23" s="20"/>
      <c r="C23" s="25"/>
      <c r="D23" s="64">
        <f t="shared" si="1"/>
        <v>2</v>
      </c>
      <c r="E23" s="5">
        <f t="shared" si="0"/>
        <v>0.796812749003984</v>
      </c>
      <c r="F23" s="65"/>
      <c r="G23" s="46">
        <v>2</v>
      </c>
      <c r="H23" s="66"/>
    </row>
    <row r="24" spans="1:8" ht="15" customHeight="1">
      <c r="A24" s="19" t="s">
        <v>36</v>
      </c>
      <c r="B24" s="20"/>
      <c r="C24" s="25"/>
      <c r="D24" s="64">
        <f t="shared" si="1"/>
        <v>1</v>
      </c>
      <c r="E24" s="5">
        <f t="shared" si="0"/>
        <v>0.398406374501992</v>
      </c>
      <c r="F24" s="65">
        <v>1</v>
      </c>
      <c r="G24" s="72"/>
      <c r="H24" s="66"/>
    </row>
    <row r="25" spans="1:8" ht="15" customHeight="1">
      <c r="A25" s="26" t="s">
        <v>44</v>
      </c>
      <c r="B25" s="27"/>
      <c r="C25" s="28"/>
      <c r="D25" s="79">
        <f t="shared" si="1"/>
        <v>1</v>
      </c>
      <c r="E25" s="6">
        <f t="shared" si="0"/>
        <v>0.398406374501992</v>
      </c>
      <c r="F25" s="69"/>
      <c r="G25" s="70">
        <v>1</v>
      </c>
      <c r="H25" s="66"/>
    </row>
    <row r="26" spans="1:8" ht="15" customHeight="1">
      <c r="A26" s="19" t="s">
        <v>40</v>
      </c>
      <c r="B26" s="20"/>
      <c r="C26" s="71"/>
      <c r="D26" s="64">
        <f t="shared" si="1"/>
        <v>2</v>
      </c>
      <c r="E26" s="5">
        <f t="shared" si="0"/>
        <v>0.796812749003984</v>
      </c>
      <c r="F26" s="65"/>
      <c r="G26" s="46">
        <v>2</v>
      </c>
      <c r="H26" s="66"/>
    </row>
    <row r="27" spans="1:8" ht="15" customHeight="1">
      <c r="A27" s="19" t="s">
        <v>45</v>
      </c>
      <c r="B27" s="20"/>
      <c r="C27" s="25"/>
      <c r="D27" s="64">
        <f t="shared" si="1"/>
        <v>2</v>
      </c>
      <c r="E27" s="5">
        <f t="shared" si="0"/>
        <v>0.796812749003984</v>
      </c>
      <c r="F27" s="65"/>
      <c r="G27" s="72">
        <v>2</v>
      </c>
      <c r="H27" s="66"/>
    </row>
    <row r="28" spans="1:8" ht="30.75" customHeight="1">
      <c r="A28" s="42" t="s">
        <v>46</v>
      </c>
      <c r="B28" s="20"/>
      <c r="C28" s="71"/>
      <c r="D28" s="64">
        <f t="shared" si="1"/>
        <v>1</v>
      </c>
      <c r="E28" s="5">
        <f t="shared" si="0"/>
        <v>0.398406374501992</v>
      </c>
      <c r="F28" s="65"/>
      <c r="G28" s="64">
        <v>1</v>
      </c>
      <c r="H28" s="66"/>
    </row>
    <row r="29" spans="1:8" ht="15" customHeight="1">
      <c r="A29" s="19" t="s">
        <v>24</v>
      </c>
      <c r="B29" s="20"/>
      <c r="C29" s="71"/>
      <c r="D29" s="64">
        <f t="shared" si="1"/>
        <v>1</v>
      </c>
      <c r="E29" s="5">
        <f t="shared" si="0"/>
        <v>0.398406374501992</v>
      </c>
      <c r="F29" s="65"/>
      <c r="G29" s="64">
        <v>1</v>
      </c>
      <c r="H29" s="66"/>
    </row>
    <row r="30" spans="1:8" ht="15" customHeight="1">
      <c r="A30" s="26" t="s">
        <v>37</v>
      </c>
      <c r="B30" s="27"/>
      <c r="C30" s="80"/>
      <c r="D30" s="79">
        <f t="shared" si="1"/>
        <v>7</v>
      </c>
      <c r="E30" s="6">
        <f t="shared" si="0"/>
        <v>2.788844621513944</v>
      </c>
      <c r="F30" s="69">
        <v>4</v>
      </c>
      <c r="G30" s="70">
        <v>3</v>
      </c>
      <c r="H30" s="66"/>
    </row>
    <row r="31" spans="1:8" ht="15" customHeight="1">
      <c r="A31" s="33" t="s">
        <v>25</v>
      </c>
      <c r="B31" s="34"/>
      <c r="C31" s="73"/>
      <c r="D31" s="74">
        <f t="shared" si="1"/>
        <v>12</v>
      </c>
      <c r="E31" s="9">
        <f t="shared" si="0"/>
        <v>4.780876494023905</v>
      </c>
      <c r="F31" s="75">
        <v>1</v>
      </c>
      <c r="G31" s="76">
        <v>11</v>
      </c>
      <c r="H31" s="66"/>
    </row>
    <row r="32" spans="1:8" ht="15" customHeight="1">
      <c r="A32" s="19" t="s">
        <v>26</v>
      </c>
      <c r="B32" s="20"/>
      <c r="C32" s="71"/>
      <c r="D32" s="67">
        <f t="shared" si="1"/>
        <v>15</v>
      </c>
      <c r="E32" s="5">
        <f t="shared" si="0"/>
        <v>5.9760956175298805</v>
      </c>
      <c r="F32" s="65">
        <v>4</v>
      </c>
      <c r="G32" s="72">
        <v>11</v>
      </c>
      <c r="H32" s="66"/>
    </row>
    <row r="33" spans="1:8" ht="15" customHeight="1">
      <c r="A33" s="19" t="s">
        <v>27</v>
      </c>
      <c r="B33" s="20"/>
      <c r="C33" s="71"/>
      <c r="D33" s="64">
        <f t="shared" si="1"/>
        <v>44</v>
      </c>
      <c r="E33" s="5">
        <f t="shared" si="0"/>
        <v>17.52988047808765</v>
      </c>
      <c r="F33" s="65">
        <v>22</v>
      </c>
      <c r="G33" s="72">
        <v>22</v>
      </c>
      <c r="H33" s="66"/>
    </row>
    <row r="34" spans="1:8" ht="15" customHeight="1">
      <c r="A34" s="19" t="s">
        <v>38</v>
      </c>
      <c r="B34" s="20"/>
      <c r="C34" s="71"/>
      <c r="D34" s="64">
        <f t="shared" si="1"/>
        <v>13</v>
      </c>
      <c r="E34" s="7">
        <f t="shared" si="0"/>
        <v>5.179282868525896</v>
      </c>
      <c r="F34" s="65">
        <v>9</v>
      </c>
      <c r="G34" s="72">
        <v>4</v>
      </c>
      <c r="H34" s="66"/>
    </row>
    <row r="35" spans="1:8" ht="15" customHeight="1">
      <c r="A35" s="26" t="s">
        <v>28</v>
      </c>
      <c r="B35" s="27"/>
      <c r="C35" s="80"/>
      <c r="D35" s="81">
        <f t="shared" si="1"/>
        <v>3</v>
      </c>
      <c r="E35" s="43">
        <f t="shared" si="0"/>
        <v>1.1952191235059761</v>
      </c>
      <c r="F35" s="81"/>
      <c r="G35" s="82">
        <v>3</v>
      </c>
      <c r="H35" s="66"/>
    </row>
    <row r="36" spans="1:8" ht="15" customHeight="1">
      <c r="A36" s="19" t="s">
        <v>22</v>
      </c>
      <c r="B36" s="20"/>
      <c r="C36" s="71"/>
      <c r="D36" s="83">
        <f t="shared" si="1"/>
        <v>4</v>
      </c>
      <c r="E36" s="7">
        <f t="shared" si="0"/>
        <v>1.593625498007968</v>
      </c>
      <c r="F36" s="84">
        <v>3</v>
      </c>
      <c r="G36" s="85">
        <v>1</v>
      </c>
      <c r="H36" s="66"/>
    </row>
    <row r="37" spans="1:8" ht="15" customHeight="1">
      <c r="A37" s="21" t="s">
        <v>29</v>
      </c>
      <c r="B37" s="22"/>
      <c r="C37" s="86"/>
      <c r="D37" s="87">
        <f t="shared" si="1"/>
        <v>17</v>
      </c>
      <c r="E37" s="8">
        <f t="shared" si="0"/>
        <v>6.772908366533864</v>
      </c>
      <c r="F37" s="78">
        <v>10</v>
      </c>
      <c r="G37" s="88">
        <v>7</v>
      </c>
      <c r="H37" s="66"/>
    </row>
    <row r="38" spans="1:8" ht="15" customHeight="1">
      <c r="A38" s="17"/>
      <c r="B38" s="17"/>
      <c r="C38" s="17"/>
      <c r="D38" s="44"/>
      <c r="E38" s="10"/>
      <c r="F38" s="45"/>
      <c r="G38" s="44"/>
      <c r="H38" s="89"/>
    </row>
    <row r="39" ht="15" customHeight="1">
      <c r="A39" s="2" t="s">
        <v>30</v>
      </c>
    </row>
    <row r="40" spans="1:7" ht="15" customHeight="1">
      <c r="A40" s="29" t="s">
        <v>2</v>
      </c>
      <c r="B40" s="30"/>
      <c r="C40" s="48"/>
      <c r="D40" s="35" t="s">
        <v>0</v>
      </c>
      <c r="E40" s="23" t="s">
        <v>7</v>
      </c>
      <c r="F40" s="49" t="s">
        <v>3</v>
      </c>
      <c r="G40" s="50" t="s">
        <v>4</v>
      </c>
    </row>
    <row r="41" spans="1:7" ht="19.5" customHeight="1">
      <c r="A41" s="31"/>
      <c r="B41" s="32"/>
      <c r="C41" s="51"/>
      <c r="D41" s="36"/>
      <c r="E41" s="24"/>
      <c r="F41" s="52"/>
      <c r="G41" s="53"/>
    </row>
    <row r="42" spans="1:7" ht="13.5">
      <c r="A42" s="19" t="s">
        <v>31</v>
      </c>
      <c r="B42" s="20"/>
      <c r="C42" s="71"/>
      <c r="D42" s="61">
        <f>F42+G42</f>
        <v>157</v>
      </c>
      <c r="E42" s="5">
        <f>D42*100/$D$4</f>
        <v>62.54980079681275</v>
      </c>
      <c r="F42" s="61">
        <v>82</v>
      </c>
      <c r="G42" s="61">
        <v>75</v>
      </c>
    </row>
    <row r="43" spans="1:7" ht="13.5" customHeight="1">
      <c r="A43" s="19" t="s">
        <v>34</v>
      </c>
      <c r="B43" s="20"/>
      <c r="C43" s="71"/>
      <c r="D43" s="64">
        <f>F43+G43</f>
        <v>61</v>
      </c>
      <c r="E43" s="5">
        <f>D43*100/$D$4</f>
        <v>24.302788844621514</v>
      </c>
      <c r="F43" s="64">
        <v>33</v>
      </c>
      <c r="G43" s="64">
        <v>28</v>
      </c>
    </row>
    <row r="44" spans="1:8" ht="13.5" customHeight="1">
      <c r="A44" s="19" t="s">
        <v>35</v>
      </c>
      <c r="B44" s="20"/>
      <c r="C44" s="71"/>
      <c r="D44" s="64">
        <f>F44+G44</f>
        <v>8</v>
      </c>
      <c r="E44" s="5">
        <f>D44*100/$D$4</f>
        <v>3.187250996015936</v>
      </c>
      <c r="F44" s="64">
        <v>2</v>
      </c>
      <c r="G44" s="64">
        <v>6</v>
      </c>
      <c r="H44" s="46"/>
    </row>
    <row r="45" spans="1:7" ht="13.5">
      <c r="A45" s="21" t="s">
        <v>32</v>
      </c>
      <c r="B45" s="22"/>
      <c r="C45" s="86"/>
      <c r="D45" s="77">
        <f>F45+G45</f>
        <v>1</v>
      </c>
      <c r="E45" s="47">
        <f>D45*100/$D$4</f>
        <v>0.398406374501992</v>
      </c>
      <c r="F45" s="77">
        <v>1</v>
      </c>
      <c r="G45" s="77"/>
    </row>
    <row r="46" ht="13.5"/>
  </sheetData>
  <sheetProtection/>
  <mergeCells count="42">
    <mergeCell ref="A44:C44"/>
    <mergeCell ref="A45:C45"/>
    <mergeCell ref="D40:D41"/>
    <mergeCell ref="E40:E41"/>
    <mergeCell ref="F40:F41"/>
    <mergeCell ref="G40:G41"/>
    <mergeCell ref="A42:C42"/>
    <mergeCell ref="A43:C43"/>
    <mergeCell ref="A33:C33"/>
    <mergeCell ref="A34:C34"/>
    <mergeCell ref="A35:C35"/>
    <mergeCell ref="A36:C36"/>
    <mergeCell ref="A37:C37"/>
    <mergeCell ref="A40:C41"/>
    <mergeCell ref="A27:C27"/>
    <mergeCell ref="A28:C28"/>
    <mergeCell ref="A29:C29"/>
    <mergeCell ref="A30:C30"/>
    <mergeCell ref="A31:C31"/>
    <mergeCell ref="A32:C32"/>
    <mergeCell ref="A21:C21"/>
    <mergeCell ref="A22:C22"/>
    <mergeCell ref="A23:C23"/>
    <mergeCell ref="A24:C24"/>
    <mergeCell ref="A25:C25"/>
    <mergeCell ref="A26:C26"/>
    <mergeCell ref="A5:A20"/>
    <mergeCell ref="B5:C5"/>
    <mergeCell ref="B13:C13"/>
    <mergeCell ref="B14:C14"/>
    <mergeCell ref="B15:C15"/>
    <mergeCell ref="B16:C16"/>
    <mergeCell ref="B17:C17"/>
    <mergeCell ref="B18:C18"/>
    <mergeCell ref="B19:C19"/>
    <mergeCell ref="B20:C20"/>
    <mergeCell ref="A2:C3"/>
    <mergeCell ref="D2:D3"/>
    <mergeCell ref="E2:E3"/>
    <mergeCell ref="F2:F3"/>
    <mergeCell ref="G2:G3"/>
    <mergeCell ref="B4:C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Yusaku</dc:creator>
  <cp:keywords/>
  <dc:description/>
  <cp:lastModifiedBy>東京都</cp:lastModifiedBy>
  <dcterms:created xsi:type="dcterms:W3CDTF">2013-03-25T02:19:15Z</dcterms:created>
  <dcterms:modified xsi:type="dcterms:W3CDTF">2019-05-09T07:24:02Z</dcterms:modified>
  <cp:category/>
  <cp:version/>
  <cp:contentType/>
  <cp:contentStatus/>
</cp:coreProperties>
</file>