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8445" windowHeight="5835" tabRatio="780" activeTab="4"/>
  </bookViews>
  <sheets>
    <sheet name="資料4表紙" sheetId="1" r:id="rId1"/>
    <sheet name="暮らし方" sheetId="2" r:id="rId2"/>
    <sheet name="入所定員" sheetId="3" r:id="rId3"/>
    <sheet name="入所推移" sheetId="4" r:id="rId4"/>
    <sheet name="地域移行" sheetId="5" r:id="rId5"/>
    <sheet name="精神施策" sheetId="6" r:id="rId6"/>
    <sheet name="精神科医療" sheetId="7" r:id="rId7"/>
    <sheet name="退院促進" sheetId="8" r:id="rId8"/>
  </sheets>
  <externalReferences>
    <externalReference r:id="rId11"/>
  </externalReferences>
  <definedNames>
    <definedName name="_xlnm.Print_Area" localSheetId="2">'入所定員'!$A$1:$C$17</definedName>
    <definedName name="_xlnm.Print_Area" localSheetId="1">'暮らし方'!$A$1:$G$20</definedName>
  </definedNames>
  <calcPr fullCalcOnLoad="1"/>
</workbook>
</file>

<file path=xl/sharedStrings.xml><?xml version="1.0" encoding="utf-8"?>
<sst xmlns="http://schemas.openxmlformats.org/spreadsheetml/2006/main" count="169" uniqueCount="136">
  <si>
    <t>精神障害者退院促進支援事業の概要</t>
  </si>
  <si>
    <t>目的</t>
  </si>
  <si>
    <t>　精神科病院に入院している精神障害者のうち、症状が安定しており、地域の受入条件が整えば退院可能である者の退院を促進し、精神障害者の地域生活の支援を行い、精神障害者の安定した地域生活の実現を図るとともに、精神科病院に退院促進を働きかけることで、病院自らによる退院促進の継続実施を図り、もって、精神障害者の福祉の向上を図る。</t>
  </si>
  <si>
    <t>実施主体</t>
  </si>
  <si>
    <t>　東京都（事業の一部を社会福祉法人等に委託することができる。）</t>
  </si>
  <si>
    <t>対象者</t>
  </si>
  <si>
    <t>　精神科病院に原則として１年以上入院している精神障害者で、病状が安定しており、地域の受入条件が整えば退院可能であり、本人が退院を希望する者</t>
  </si>
  <si>
    <t>事業内容</t>
  </si>
  <si>
    <t>実施規模</t>
  </si>
  <si>
    <t>　上記１から３までの各事業　12ヵ所</t>
  </si>
  <si>
    <t>実施方法</t>
  </si>
  <si>
    <t>　社会福祉法人等への委託</t>
  </si>
  <si>
    <t>１　退院促進コーディネート事業（社会福祉法人等へ委託）
　コーディネーターを配置して、精神障害者を入院中から支援することにより、退院後の地域生活に円滑に移行できるよう、ケアマネジメントを行う。
２　グループホーム活用型ショートステイ事業（社会福祉法人等へ委託）
　グループホームに専用居室を併設し、入院中からの体験入居ができるショートステイ事業を実施する。
３　精神科訪問看護推進事業（社会福祉法人等へ委託）
　訪問看護による療養支援を関係機関と連携して実施することにより、治療の中断や病状悪化を防ぎ、安定した地域生活を継続するための支援を推進する。
４　地域生活移行支援会議
　活動報告や活動の評価を行い、地域生活に移行するための効果的な支援体制構築に向けて協議する。</t>
  </si>
  <si>
    <t>東京都における精神科医療の状況</t>
  </si>
  <si>
    <t>【入院の特徴】</t>
  </si>
  <si>
    <t>全国</t>
  </si>
  <si>
    <t>東京都</t>
  </si>
  <si>
    <t>備考</t>
  </si>
  <si>
    <t>平均在院日数（単位：日）</t>
  </si>
  <si>
    <t>措置入院申請・通報・届出受理件数
（単位：延人）</t>
  </si>
  <si>
    <t>←東京都の占める割合</t>
  </si>
  <si>
    <t>【病院及び病床】</t>
  </si>
  <si>
    <t>区部</t>
  </si>
  <si>
    <t>多摩</t>
  </si>
  <si>
    <t>合計</t>
  </si>
  <si>
    <t>精神科病院（単位：箇所）</t>
  </si>
  <si>
    <t>精神病床（単位：床）</t>
  </si>
  <si>
    <t>【入院患者】</t>
  </si>
  <si>
    <t>（単位：人）</t>
  </si>
  <si>
    <t>入院患者全体</t>
  </si>
  <si>
    <t>入院期間1年以上の者</t>
  </si>
  <si>
    <t>人数</t>
  </si>
  <si>
    <t>割合</t>
  </si>
  <si>
    <t>在院患者数</t>
  </si>
  <si>
    <t>65歳以上</t>
  </si>
  <si>
    <t>生活保護受給者</t>
  </si>
  <si>
    <t>【在院期間別退院状況】</t>
  </si>
  <si>
    <t>平成18年6月</t>
  </si>
  <si>
    <t>在院期間別退院患者数</t>
  </si>
  <si>
    <t>退院時の状況</t>
  </si>
  <si>
    <t>1年未満</t>
  </si>
  <si>
    <t>1年以上
5年未満</t>
  </si>
  <si>
    <t>5年以上
10年未満</t>
  </si>
  <si>
    <t>10年以上
20年未満</t>
  </si>
  <si>
    <t>20年以上</t>
  </si>
  <si>
    <t>家庭復帰等</t>
  </si>
  <si>
    <t>社会復帰施設等</t>
  </si>
  <si>
    <t>（小計）</t>
  </si>
  <si>
    <t>転院</t>
  </si>
  <si>
    <t>死亡</t>
  </si>
  <si>
    <r>
      <t>合計</t>
    </r>
    <r>
      <rPr>
        <sz val="8"/>
        <rFont val="ＭＳ Ｐゴシック"/>
        <family val="3"/>
      </rPr>
      <t>（＝小計＋転院＋死亡）</t>
    </r>
  </si>
  <si>
    <t>（小計）／合計</t>
  </si>
  <si>
    <t>75歳以上</t>
  </si>
  <si>
    <t>近年の精神保健福祉施策の流れ</t>
  </si>
  <si>
    <t>時期</t>
  </si>
  <si>
    <t>事柄</t>
  </si>
  <si>
    <t>平成14年
4月</t>
  </si>
  <si>
    <t>国</t>
  </si>
  <si>
    <t>○精神保健福祉法改正
【身近なサービスが地域（区市町村）で受けられる体制の強化】
　・居宅生活支援事業の実施主体
　・福祉サービスの利用に関する相談・助言
　・精神障害者保健福祉手帳の申請等窓口
　・精神障害者通院医療費公費負担（現・自立支援医療）の申請等窓口
　　　⇒　これらが区市町村の業務に位置付けられた。</t>
  </si>
  <si>
    <t>平成14年
12月</t>
  </si>
  <si>
    <t>平成15年
6月</t>
  </si>
  <si>
    <t>都</t>
  </si>
  <si>
    <t>○精神保健福祉一般相談事業を市町村に事務移譲</t>
  </si>
  <si>
    <t>平成18年
4月</t>
  </si>
  <si>
    <t>○障害者自立支援法施行
【地域における福祉サービスの基本方針】
　・３障害のサービスの一元化
　・身近な区市町村主体の事業実施</t>
  </si>
  <si>
    <t>平成18年
6月</t>
  </si>
  <si>
    <t>○東京都地方精神保健福祉審議会最終答申
「精神保健福祉施策の構造変革について」
・いわゆる社会的入院患者の解消とこれを生み出さない仕組みの構築に向けた対応が必要
・“退院後の地域生活まで視野に入れた広義の退院促進”を実現するために、早急に取り組むべき諸問題をまとめる
【役割分担】
　・区市町村：地域生活支援体制の充実強化を図る
　・都：区市町村に対して、専門性の高い支援を行う</t>
  </si>
  <si>
    <t>平成19年
5月</t>
  </si>
  <si>
    <t>○東京都障害者計画（平成19年度改定）・第1期東京都障害福祉計画
【地域移行の対象者数】
　・都内に5,000人（平成14年度の患者調査）→区市町村ごとに人口比で按分
【23年度末までの地域生活移行者数】
　・上記「対象者数」の50％（＝2,500人）と算定（全対象者の退院は平成27年度末）</t>
  </si>
  <si>
    <t>○社会保障審議会障害者部会精神障害分会報告書
「今後の精神保健福祉施策について」
【基本的な考え方】
　・入院医療主体から、地域保健・医療・福祉を中心としたあり方への転換</t>
  </si>
  <si>
    <t>障害者地域生活移行促進事業の概要</t>
  </si>
  <si>
    <t>　区市町村に「地域移行促進員（仮称）」を配置し、施設入所している障害者の地域生活移行を支援する。</t>
  </si>
  <si>
    <t>　区市町村</t>
  </si>
  <si>
    <t>　施設入所者で地域生活を希望する者</t>
  </si>
  <si>
    <t>　区市町村に「地域移行促進員（仮称）」を配置し、次の支援を行う。
　　１　本人の意向確認
　　２　施設や家族、関係機関との連絡調整
　　３　地域生活に必要な社会資源の確保、情報収集
　　４　地域生活移行後のアフターケア
　　５　その他、地域生活に必要な支援</t>
  </si>
  <si>
    <t>　５区市町村</t>
  </si>
  <si>
    <t>補助内容</t>
  </si>
  <si>
    <t>　補助率１／２
　　＊障害者施策推進区市町村包括補助事業「選択事業」に含む</t>
  </si>
  <si>
    <t>都外施設利用者地域移行支援事業の概要</t>
  </si>
  <si>
    <t>　東京都</t>
  </si>
  <si>
    <t>　都外施設入所者で、都内での地域生活を希望する障害者
　（障害児施設に入所する過年齢児を含む。）</t>
  </si>
  <si>
    <t>　コーディネート機関として担当する職員（コーディネーター2名）を置き、次の支援を行う。
　　１  対象者に対する支援（相談、情報提供、手続き援助等）
　　２  地域生活に必要な社会資源の情報収集
　　３　関係機関との連絡調整
　　４　その他地域移行に必要な支援</t>
  </si>
  <si>
    <t>実施方法</t>
  </si>
  <si>
    <t>　社会福祉法人東京都社会福祉協議会に委託</t>
  </si>
  <si>
    <t>開始時期</t>
  </si>
  <si>
    <t>　平成19年11月1日　</t>
  </si>
  <si>
    <t>　都外施設に入所する障害者の地域移行のため、コーディネート機関を設置し、必要な支援を総合的に行い、もって地域生活の促進を図る。</t>
  </si>
  <si>
    <t>都内における入所施設の設置状況の推移</t>
  </si>
  <si>
    <t>都内における入所施設の設置状況（島しょ部を除く）</t>
  </si>
  <si>
    <t>平成14年度</t>
  </si>
  <si>
    <t>平成19年度</t>
  </si>
  <si>
    <t>　　・身体障害者療護施設、知的障害者入所更生施設、障害者支援施設の設置状況を示す。
　　・「平成19年度」には、平成18年度及び平成19年度の着工分を含む。</t>
  </si>
  <si>
    <t>施設に入所する知的障害者が将来望む暮らし方</t>
  </si>
  <si>
    <t>40歳未満</t>
  </si>
  <si>
    <t>40歳以上
65歳未満</t>
  </si>
  <si>
    <t>65歳以上</t>
  </si>
  <si>
    <t>現在生活している施設</t>
  </si>
  <si>
    <t>地域での生活</t>
  </si>
  <si>
    <t>家族と一緒に生活する</t>
  </si>
  <si>
    <t>一人暮らし</t>
  </si>
  <si>
    <t>その他</t>
  </si>
  <si>
    <t>無回答</t>
  </si>
  <si>
    <t>（「障害者の生活実態」平成15年度社会福祉基礎調査報告書）</t>
  </si>
  <si>
    <t>グループホーム</t>
  </si>
  <si>
    <t>わからない</t>
  </si>
  <si>
    <t>目　　次</t>
  </si>
  <si>
    <t>地域生活移行の取組状況と入所施設のあり方</t>
  </si>
  <si>
    <t>【入所施設からの地域生活移行】</t>
  </si>
  <si>
    <t>施設に入所する障害者が将来望む暮らし方</t>
  </si>
  <si>
    <t>・・・・・・・・</t>
  </si>
  <si>
    <t>入所施設の定員に関する考え方</t>
  </si>
  <si>
    <t>・・・・・・・・</t>
  </si>
  <si>
    <t>都内における入所施設の設置状況の推移</t>
  </si>
  <si>
    <t>・・・・・・・・</t>
  </si>
  <si>
    <t>障害者地域生活移行促進事業の概要</t>
  </si>
  <si>
    <t>・・・・・・・・</t>
  </si>
  <si>
    <t>都外施設利用者地域移行支援事業の概要</t>
  </si>
  <si>
    <t>・・・・・・・・</t>
  </si>
  <si>
    <t>【退院可能な精神障害者の地域生活移行】</t>
  </si>
  <si>
    <t>近年の精神保健福祉施策の流れ</t>
  </si>
  <si>
    <t>・・・・・・・・</t>
  </si>
  <si>
    <t>東京都における精神科医療の状況</t>
  </si>
  <si>
    <t>・・・・・・・・</t>
  </si>
  <si>
    <t>精神障害者退院促進支援事業の概要</t>
  </si>
  <si>
    <t>入所施設の定員に関する考え方</t>
  </si>
  <si>
    <t>第1期
東京都障害福祉計画</t>
  </si>
  <si>
    <t>国の
基本指針</t>
  </si>
  <si>
    <r>
      <t xml:space="preserve">　「平成17年10月1日現在の施設入所者数を平成23年度末までに７％以上削減する」との目標設定が望ましいとされている。
</t>
    </r>
    <r>
      <rPr>
        <sz val="10"/>
        <rFont val="ＭＳ Ｐゴシック"/>
        <family val="3"/>
      </rPr>
      <t xml:space="preserve">
※削減対象の入所施設としては、長期の入所が常態化している身体障害者療護施設、身体障害者授産施設、知的障害者更生施設（入所）、知的障害者授産施設（入所）等が想定されている。</t>
    </r>
  </si>
  <si>
    <t>東京都の
考え方
及び目標</t>
  </si>
  <si>
    <t>○施設入所者の地域生活への移行の促進
　・グループホーム等の地域生活基盤の整備に重点的に投資</t>
  </si>
  <si>
    <t>○「平成23年度末の入所定員数」は、平成17年10月1日現在の定員数を越えない
　・人口10万人あたりの利用者（62人）は、全国平均（111人）を大きく下回っている
　・入所待機者数は減少傾向にあるものの、重度障害者の利用希望が依然として多い
　・都内、とりわけ特別区に入所施設の未設置地域が残っている</t>
  </si>
  <si>
    <t>○平成23年度末までに、874名（平成17年10月1日現在の「削減対象」施設の入所定員の11.9％）が地域生活に移行する。</t>
  </si>
  <si>
    <t>（「東京都障害者計画（平成19年度改定）・第1期東京都障害福祉計画」）</t>
  </si>
  <si>
    <t>　　　　○「H23末」の入所定員数は、第1期東京都障害福祉計画における目標値。</t>
  </si>
  <si>
    <t>入所定員の推移</t>
  </si>
  <si>
    <t>H23末</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</si>
</sst>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 "/>
    <numFmt numFmtId="179" formatCode="#,##0_);[Red]\(#,##0\)"/>
    <numFmt numFmtId="180" formatCode="0&quot;施&quot;&quot;設&quot;"/>
    <numFmt numFmtId="181" formatCode="mmm\-yyyy"/>
    <numFmt numFmtId="182" formatCode="#,##0_ ;[Red]\-#,##0\ "/>
  </numFmts>
  <fonts count="20">
    <font>
      <sz val="11"/>
      <name val="ＭＳ Ｐゴシック"/>
      <family val="3"/>
    </font>
    <font>
      <sz val="6"/>
      <name val="ＭＳ Ｐゴシック"/>
      <family val="3"/>
    </font>
    <font>
      <sz val="1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6"/>
      <name val="ＭＳ 明朝"/>
      <family val="1"/>
    </font>
    <font>
      <sz val="11"/>
      <name val="ＭＳ ゴシック"/>
      <family val="3"/>
    </font>
    <font>
      <sz val="11"/>
      <name val="HG丸ｺﾞｼｯｸM-PRO"/>
      <family val="3"/>
    </font>
    <font>
      <sz val="22"/>
      <name val="ＭＳ ゴシック"/>
      <family val="3"/>
    </font>
    <font>
      <sz val="16"/>
      <name val="ＭＳ ゴシック"/>
      <family val="3"/>
    </font>
    <font>
      <sz val="14"/>
      <name val="ＭＳ ゴシック"/>
      <family val="3"/>
    </font>
    <font>
      <sz val="12"/>
      <name val="ＭＳ ゴシック"/>
      <family val="3"/>
    </font>
    <font>
      <sz val="6"/>
      <name val="ＭＳ ゴシック"/>
      <family val="3"/>
    </font>
    <font>
      <sz val="12"/>
      <name val="ＭＳ 明朝"/>
      <family val="1"/>
    </font>
    <font>
      <sz val="11"/>
      <name val="ＭＳ 明朝"/>
      <family val="1"/>
    </font>
    <font>
      <sz val="20"/>
      <name val="ＭＳ 明朝"/>
      <family val="1"/>
    </font>
    <font>
      <sz val="9.25"/>
      <name val="ＭＳ Ｐゴシック"/>
      <family val="3"/>
    </font>
    <font>
      <sz val="9.75"/>
      <name val="ＭＳ Ｐゴシック"/>
      <family val="3"/>
    </font>
  </fonts>
  <fills count="3">
    <fill>
      <patternFill/>
    </fill>
    <fill>
      <patternFill patternType="gray125"/>
    </fill>
    <fill>
      <patternFill patternType="solid">
        <fgColor indexed="13"/>
        <bgColor indexed="64"/>
      </patternFill>
    </fill>
  </fills>
  <borders count="116">
    <border>
      <left/>
      <right/>
      <top/>
      <bottom/>
      <diagonal/>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medium"/>
    </border>
    <border>
      <left style="medium"/>
      <right style="medium"/>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thin"/>
    </border>
    <border>
      <left>
        <color indexed="63"/>
      </left>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style="thin"/>
      <right>
        <color indexed="63"/>
      </right>
      <top style="medium"/>
      <bottom style="medium"/>
    </border>
    <border>
      <left style="double"/>
      <right style="medium"/>
      <top style="medium"/>
      <bottom style="medium"/>
    </border>
    <border>
      <left style="thin"/>
      <right>
        <color indexed="63"/>
      </right>
      <top>
        <color indexed="63"/>
      </top>
      <bottom style="thin"/>
    </border>
    <border>
      <left style="double"/>
      <right style="medium"/>
      <top>
        <color indexed="63"/>
      </top>
      <bottom style="thin"/>
    </border>
    <border>
      <left style="thin"/>
      <right>
        <color indexed="63"/>
      </right>
      <top style="thin"/>
      <bottom style="medium"/>
    </border>
    <border>
      <left style="double"/>
      <right style="medium"/>
      <top style="thin"/>
      <bottom style="medium"/>
    </border>
    <border>
      <left style="medium"/>
      <right style="thin"/>
      <top style="thin"/>
      <bottom style="medium"/>
    </border>
    <border>
      <left style="medium"/>
      <right style="thin"/>
      <top>
        <color indexed="63"/>
      </top>
      <bottom style="thin"/>
    </border>
    <border>
      <left style="medium"/>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dashed"/>
      <right>
        <color indexed="63"/>
      </right>
      <top style="dashed"/>
      <bottom style="thin"/>
    </border>
    <border>
      <left style="medium"/>
      <right style="thin"/>
      <top style="dashed"/>
      <bottom style="thin"/>
    </border>
    <border>
      <left style="thin"/>
      <right style="medium"/>
      <top style="dashed"/>
      <bottom style="thin"/>
    </border>
    <border>
      <left>
        <color indexed="63"/>
      </left>
      <right style="thin"/>
      <top style="dashed"/>
      <bottom style="thin"/>
    </border>
    <border>
      <left style="medium"/>
      <right style="thin"/>
      <top>
        <color indexed="63"/>
      </top>
      <bottom style="medium"/>
    </border>
    <border>
      <left style="thin"/>
      <right style="thin"/>
      <top style="thin"/>
      <bottom style="medium"/>
    </border>
    <border>
      <left>
        <color indexed="63"/>
      </left>
      <right style="thin"/>
      <top style="medium"/>
      <bottom style="dashed"/>
    </border>
    <border>
      <left style="thin"/>
      <right style="thin"/>
      <top style="medium"/>
      <bottom style="dashed"/>
    </border>
    <border>
      <left style="thin"/>
      <right>
        <color indexed="63"/>
      </right>
      <top style="medium"/>
      <bottom style="dashed"/>
    </border>
    <border>
      <left style="double"/>
      <right style="medium"/>
      <top style="medium"/>
      <bottom style="dashed"/>
    </border>
    <border>
      <left>
        <color indexed="63"/>
      </left>
      <right style="thin"/>
      <top style="dashed"/>
      <bottom>
        <color indexed="63"/>
      </bottom>
    </border>
    <border>
      <left style="thin"/>
      <right style="thin"/>
      <top style="dashed"/>
      <bottom>
        <color indexed="63"/>
      </bottom>
    </border>
    <border>
      <left style="thin"/>
      <right>
        <color indexed="63"/>
      </right>
      <top style="dashed"/>
      <bottom>
        <color indexed="63"/>
      </bottom>
    </border>
    <border>
      <left style="double"/>
      <right style="medium"/>
      <top style="dashed"/>
      <bottom>
        <color indexed="63"/>
      </bottom>
    </border>
    <border>
      <left>
        <color indexed="63"/>
      </left>
      <right style="thin"/>
      <top style="double"/>
      <bottom style="medium"/>
    </border>
    <border>
      <left style="double"/>
      <right style="medium"/>
      <top style="double"/>
      <bottom style="medium"/>
    </border>
    <border>
      <left style="thin"/>
      <right style="thin"/>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medium"/>
      <top>
        <color indexed="63"/>
      </top>
      <bottom>
        <color indexed="63"/>
      </bottom>
    </border>
    <border>
      <left>
        <color indexed="63"/>
      </left>
      <right style="thin"/>
      <top style="double"/>
      <bottom>
        <color indexed="63"/>
      </bottom>
    </border>
    <border>
      <left style="double"/>
      <right style="medium"/>
      <top style="double"/>
      <bottom>
        <color indexed="63"/>
      </bottom>
    </border>
    <border>
      <left style="medium"/>
      <right style="medium"/>
      <top style="medium"/>
      <bottom style="medium"/>
    </border>
    <border>
      <left style="medium"/>
      <right style="dashed"/>
      <top style="medium"/>
      <bottom style="thin"/>
    </border>
    <border>
      <left>
        <color indexed="63"/>
      </left>
      <right style="medium"/>
      <top style="medium"/>
      <bottom style="thin"/>
    </border>
    <border>
      <left style="medium"/>
      <right style="dashed"/>
      <top style="thin"/>
      <bottom style="thin"/>
    </border>
    <border>
      <left style="medium"/>
      <right style="dashed"/>
      <top style="thin"/>
      <bottom style="medium"/>
    </border>
    <border>
      <left style="medium"/>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double"/>
      <right style="medium"/>
      <top style="thin"/>
      <bottom>
        <color indexed="63"/>
      </bottom>
    </border>
    <border>
      <left style="medium"/>
      <right>
        <color indexed="63"/>
      </right>
      <top>
        <color indexed="63"/>
      </top>
      <bottom>
        <color indexed="63"/>
      </bottom>
    </border>
    <border>
      <left>
        <color indexed="63"/>
      </left>
      <right>
        <color indexed="63"/>
      </right>
      <top style="medium"/>
      <bottom style="thin"/>
    </border>
    <border>
      <left style="dashed"/>
      <right style="medium"/>
      <top style="dashed"/>
      <bottom style="dashed"/>
    </border>
    <border>
      <left>
        <color indexed="63"/>
      </left>
      <right>
        <color indexed="63"/>
      </right>
      <top style="dashed"/>
      <bottom style="dashed"/>
    </border>
    <border>
      <left style="medium"/>
      <right style="medium"/>
      <top style="dashed"/>
      <bottom style="dashed"/>
    </border>
    <border>
      <left style="double"/>
      <right style="medium"/>
      <top style="dashed"/>
      <bottom style="dashed"/>
    </border>
    <border>
      <left style="dashed"/>
      <right style="medium"/>
      <top style="dashed"/>
      <bottom style="thin"/>
    </border>
    <border>
      <left>
        <color indexed="63"/>
      </left>
      <right>
        <color indexed="63"/>
      </right>
      <top style="dashed"/>
      <bottom style="thin"/>
    </border>
    <border>
      <left style="medium"/>
      <right style="medium"/>
      <top style="dashed"/>
      <bottom style="thin"/>
    </border>
    <border>
      <left style="double"/>
      <right style="medium"/>
      <top style="dashed"/>
      <bottom style="thin"/>
    </border>
    <border>
      <left>
        <color indexed="63"/>
      </left>
      <right style="medium"/>
      <top>
        <color indexed="63"/>
      </top>
      <bottom>
        <color indexed="63"/>
      </bottom>
    </border>
    <border>
      <left style="dashed"/>
      <right style="medium"/>
      <top style="dashed"/>
      <bottom>
        <color indexed="63"/>
      </bottom>
    </border>
    <border>
      <left>
        <color indexed="63"/>
      </left>
      <right>
        <color indexed="63"/>
      </right>
      <top style="dashed"/>
      <bottom>
        <color indexed="63"/>
      </bottom>
    </border>
    <border>
      <left style="medium"/>
      <right style="medium"/>
      <top style="dashed"/>
      <bottom>
        <color indexed="63"/>
      </bottom>
    </border>
    <border>
      <left>
        <color indexed="63"/>
      </left>
      <right>
        <color indexed="63"/>
      </right>
      <top style="double"/>
      <bottom style="medium"/>
    </border>
    <border>
      <left style="medium"/>
      <right style="medium"/>
      <top style="double"/>
      <bottom style="medium"/>
    </border>
    <border>
      <left style="thin"/>
      <right style="thin"/>
      <top style="medium"/>
      <bottom style="thin"/>
    </border>
    <border>
      <left style="thin"/>
      <right style="medium"/>
      <top style="medium"/>
      <bottom style="thin"/>
    </border>
    <border>
      <left style="thin"/>
      <right style="medium"/>
      <top style="dashed"/>
      <bottom style="dashed"/>
    </border>
    <border>
      <left style="thin"/>
      <right style="medium"/>
      <top>
        <color indexed="63"/>
      </top>
      <bottom style="medium"/>
    </border>
    <border>
      <left style="thin"/>
      <right style="thin"/>
      <top style="thin"/>
      <bottom style="thin"/>
    </border>
    <border>
      <left style="medium"/>
      <right style="thin"/>
      <top style="medium"/>
      <bottom style="medium"/>
    </border>
    <border>
      <left style="medium"/>
      <right style="thin"/>
      <top style="double"/>
      <bottom style="medium"/>
    </border>
    <border>
      <left style="thin"/>
      <right style="medium"/>
      <top style="double"/>
      <bottom style="medium"/>
    </border>
    <border>
      <left style="thin"/>
      <right style="medium"/>
      <top>
        <color indexed="63"/>
      </top>
      <bottom>
        <color indexed="63"/>
      </bottom>
    </border>
    <border>
      <left style="thin"/>
      <right style="thin"/>
      <top style="thin"/>
      <bottom>
        <color indexed="63"/>
      </botto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style="thin"/>
      <top style="medium"/>
      <bottom style="thin"/>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style="thin"/>
      <top style="double"/>
      <bottom>
        <color indexed="63"/>
      </bottom>
    </border>
    <border>
      <left style="thin"/>
      <right style="medium"/>
      <top style="double"/>
      <bottom>
        <color indexed="63"/>
      </bottom>
    </border>
    <border>
      <left style="medium"/>
      <right style="thin"/>
      <top style="dashed"/>
      <bottom>
        <color indexed="63"/>
      </bottom>
    </border>
    <border>
      <left style="thin"/>
      <right style="medium"/>
      <top style="dashed"/>
      <bottom>
        <color indexed="63"/>
      </bottom>
    </border>
    <border>
      <left style="medium"/>
      <right style="thin"/>
      <top style="medium"/>
      <bottom style="dashed"/>
    </border>
    <border>
      <left style="thin"/>
      <right style="medium"/>
      <top style="medium"/>
      <bottom style="dashed"/>
    </border>
    <border>
      <left style="medium"/>
      <right>
        <color indexed="63"/>
      </right>
      <top style="double"/>
      <bottom style="medium"/>
    </border>
    <border>
      <left>
        <color indexed="63"/>
      </left>
      <right style="medium"/>
      <top style="double"/>
      <bottom style="medium"/>
    </border>
    <border>
      <left style="medium"/>
      <right>
        <color indexed="63"/>
      </right>
      <top style="thin"/>
      <bottom style="dashed"/>
    </border>
    <border>
      <left>
        <color indexed="63"/>
      </left>
      <right>
        <color indexed="63"/>
      </right>
      <top style="thin"/>
      <bottom style="dashed"/>
    </border>
    <border>
      <left>
        <color indexed="63"/>
      </left>
      <right style="medium"/>
      <top style="thin"/>
      <bottom style="dashed"/>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vertical="center"/>
      <protection/>
    </xf>
  </cellStyleXfs>
  <cellXfs count="22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177" fontId="2" fillId="0" borderId="13" xfId="0" applyNumberFormat="1" applyFont="1" applyBorder="1" applyAlignment="1">
      <alignment vertical="center"/>
    </xf>
    <xf numFmtId="177" fontId="2" fillId="0" borderId="14" xfId="0" applyNumberFormat="1" applyFont="1" applyBorder="1" applyAlignment="1">
      <alignment vertical="center"/>
    </xf>
    <xf numFmtId="0" fontId="3" fillId="0" borderId="15" xfId="0" applyFont="1" applyBorder="1" applyAlignment="1">
      <alignment vertical="center"/>
    </xf>
    <xf numFmtId="178" fontId="2" fillId="0" borderId="16" xfId="0" applyNumberFormat="1" applyFont="1" applyBorder="1" applyAlignment="1">
      <alignment vertical="center"/>
    </xf>
    <xf numFmtId="0" fontId="3" fillId="0" borderId="16" xfId="0" applyFont="1" applyBorder="1" applyAlignment="1">
      <alignment vertical="center" wrapText="1"/>
    </xf>
    <xf numFmtId="178" fontId="2" fillId="0" borderId="17" xfId="0" applyNumberFormat="1" applyFont="1" applyBorder="1" applyAlignment="1">
      <alignment vertical="center"/>
    </xf>
    <xf numFmtId="176" fontId="2" fillId="0" borderId="18" xfId="0" applyNumberFormat="1" applyFont="1" applyBorder="1" applyAlignment="1">
      <alignment vertical="center"/>
    </xf>
    <xf numFmtId="0" fontId="3" fillId="0" borderId="19" xfId="0" applyFont="1" applyBorder="1" applyAlignment="1">
      <alignment vertical="center"/>
    </xf>
    <xf numFmtId="0" fontId="3" fillId="0" borderId="6" xfId="0" applyFont="1" applyBorder="1" applyAlignment="1">
      <alignment vertical="center"/>
    </xf>
    <xf numFmtId="0" fontId="3" fillId="0" borderId="0" xfId="0" applyFont="1" applyAlignment="1">
      <alignment horizontal="righ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78" fontId="2" fillId="0" borderId="13" xfId="0" applyNumberFormat="1" applyFont="1" applyBorder="1" applyAlignment="1">
      <alignment vertical="center"/>
    </xf>
    <xf numFmtId="178" fontId="2" fillId="0" borderId="22" xfId="0" applyNumberFormat="1" applyFont="1" applyBorder="1" applyAlignment="1">
      <alignment vertical="center"/>
    </xf>
    <xf numFmtId="178" fontId="2" fillId="0" borderId="23" xfId="0" applyNumberFormat="1" applyFont="1" applyBorder="1" applyAlignment="1">
      <alignment vertical="center"/>
    </xf>
    <xf numFmtId="0" fontId="3" fillId="0" borderId="4" xfId="0" applyFont="1" applyBorder="1" applyAlignment="1">
      <alignment vertical="center"/>
    </xf>
    <xf numFmtId="0" fontId="3" fillId="0" borderId="19" xfId="0" applyFont="1" applyBorder="1" applyAlignment="1">
      <alignment vertical="center"/>
    </xf>
    <xf numFmtId="0" fontId="3" fillId="0" borderId="6" xfId="0" applyFont="1" applyBorder="1" applyAlignment="1">
      <alignment vertical="center"/>
    </xf>
    <xf numFmtId="178" fontId="2" fillId="0" borderId="16" xfId="0" applyNumberFormat="1" applyFont="1" applyBorder="1" applyAlignment="1">
      <alignment vertical="center"/>
    </xf>
    <xf numFmtId="178" fontId="2" fillId="0" borderId="24" xfId="0" applyNumberFormat="1" applyFont="1" applyBorder="1" applyAlignment="1">
      <alignment vertical="center"/>
    </xf>
    <xf numFmtId="178" fontId="2" fillId="0" borderId="25" xfId="0" applyNumberFormat="1" applyFont="1" applyBorder="1" applyAlignment="1">
      <alignment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179" fontId="2" fillId="0" borderId="27" xfId="0" applyNumberFormat="1" applyFont="1" applyBorder="1" applyAlignment="1">
      <alignment vertical="center"/>
    </xf>
    <xf numFmtId="176" fontId="2" fillId="0" borderId="14" xfId="0" applyNumberFormat="1" applyFont="1" applyBorder="1" applyAlignment="1">
      <alignment vertical="center"/>
    </xf>
    <xf numFmtId="0" fontId="3" fillId="0" borderId="6" xfId="0" applyFont="1" applyBorder="1" applyAlignment="1" quotePrefix="1">
      <alignment vertical="center" wrapText="1"/>
    </xf>
    <xf numFmtId="179" fontId="2" fillId="0" borderId="13" xfId="0" applyNumberFormat="1" applyFont="1" applyBorder="1" applyAlignment="1">
      <alignment vertical="center"/>
    </xf>
    <xf numFmtId="0" fontId="3" fillId="0" borderId="28" xfId="0" applyFont="1" applyBorder="1" applyAlignment="1">
      <alignment vertical="center"/>
    </xf>
    <xf numFmtId="179" fontId="2" fillId="0" borderId="29" xfId="0" applyNumberFormat="1" applyFont="1" applyBorder="1" applyAlignment="1">
      <alignment vertical="center"/>
    </xf>
    <xf numFmtId="176" fontId="2" fillId="0" borderId="30" xfId="0" applyNumberFormat="1" applyFont="1" applyBorder="1" applyAlignment="1">
      <alignment vertical="center"/>
    </xf>
    <xf numFmtId="179" fontId="2" fillId="0" borderId="31" xfId="0" applyNumberFormat="1" applyFont="1" applyBorder="1" applyAlignment="1">
      <alignment vertical="center"/>
    </xf>
    <xf numFmtId="0" fontId="3" fillId="0" borderId="22" xfId="0" applyFont="1" applyBorder="1" applyAlignment="1">
      <alignment vertical="center"/>
    </xf>
    <xf numFmtId="0" fontId="3" fillId="0" borderId="32" xfId="0" applyFont="1" applyBorder="1" applyAlignment="1">
      <alignment vertical="center"/>
    </xf>
    <xf numFmtId="179" fontId="2" fillId="0" borderId="33" xfId="0" applyNumberFormat="1" applyFont="1" applyBorder="1" applyAlignment="1">
      <alignment vertical="center"/>
    </xf>
    <xf numFmtId="176" fontId="2" fillId="0" borderId="34" xfId="0" applyNumberFormat="1" applyFont="1" applyBorder="1" applyAlignment="1">
      <alignment vertical="center"/>
    </xf>
    <xf numFmtId="179" fontId="2" fillId="0" borderId="35" xfId="0" applyNumberFormat="1" applyFont="1" applyBorder="1" applyAlignment="1">
      <alignment vertical="center"/>
    </xf>
    <xf numFmtId="0" fontId="3" fillId="0" borderId="36" xfId="0" applyFont="1" applyBorder="1" applyAlignment="1">
      <alignment vertical="center"/>
    </xf>
    <xf numFmtId="179" fontId="2" fillId="0" borderId="26" xfId="0" applyNumberFormat="1" applyFont="1" applyBorder="1" applyAlignment="1">
      <alignment vertical="center"/>
    </xf>
    <xf numFmtId="176" fontId="2" fillId="0" borderId="17" xfId="0" applyNumberFormat="1" applyFont="1" applyBorder="1" applyAlignment="1">
      <alignment vertical="center"/>
    </xf>
    <xf numFmtId="179" fontId="2" fillId="0" borderId="16" xfId="0" applyNumberFormat="1" applyFont="1" applyBorder="1" applyAlignment="1">
      <alignment vertical="center"/>
    </xf>
    <xf numFmtId="0" fontId="3" fillId="0" borderId="1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xf>
    <xf numFmtId="178" fontId="2" fillId="0" borderId="38" xfId="0" applyNumberFormat="1" applyFont="1" applyBorder="1" applyAlignment="1">
      <alignment vertical="center"/>
    </xf>
    <xf numFmtId="178" fontId="2" fillId="0" borderId="39" xfId="0" applyNumberFormat="1" applyFont="1" applyBorder="1" applyAlignment="1">
      <alignment vertical="center"/>
    </xf>
    <xf numFmtId="178" fontId="2" fillId="0" borderId="40" xfId="0" applyNumberFormat="1" applyFont="1" applyBorder="1" applyAlignment="1">
      <alignment vertical="center"/>
    </xf>
    <xf numFmtId="178" fontId="2" fillId="0" borderId="41" xfId="0" applyNumberFormat="1" applyFont="1" applyBorder="1" applyAlignment="1">
      <alignment vertical="center"/>
    </xf>
    <xf numFmtId="178" fontId="2" fillId="0" borderId="42" xfId="0" applyNumberFormat="1" applyFont="1" applyBorder="1" applyAlignment="1">
      <alignment vertical="center"/>
    </xf>
    <xf numFmtId="0" fontId="3" fillId="0" borderId="19" xfId="0" applyFont="1" applyBorder="1" applyAlignment="1" quotePrefix="1">
      <alignment vertical="center" wrapText="1"/>
    </xf>
    <xf numFmtId="178" fontId="2" fillId="0" borderId="43" xfId="0" applyNumberFormat="1" applyFont="1" applyBorder="1" applyAlignment="1">
      <alignment vertical="center"/>
    </xf>
    <xf numFmtId="178" fontId="2" fillId="0" borderId="44" xfId="0" applyNumberFormat="1" applyFont="1" applyBorder="1" applyAlignment="1">
      <alignment vertical="center"/>
    </xf>
    <xf numFmtId="178" fontId="2" fillId="0" borderId="45" xfId="0" applyNumberFormat="1" applyFont="1" applyBorder="1" applyAlignment="1">
      <alignment vertical="center"/>
    </xf>
    <xf numFmtId="178" fontId="2" fillId="0" borderId="46" xfId="0" applyNumberFormat="1" applyFont="1" applyBorder="1" applyAlignment="1">
      <alignment vertical="center"/>
    </xf>
    <xf numFmtId="178" fontId="2" fillId="0" borderId="47" xfId="0" applyNumberFormat="1" applyFont="1" applyBorder="1" applyAlignment="1">
      <alignment vertical="center"/>
    </xf>
    <xf numFmtId="178" fontId="2" fillId="0" borderId="8" xfId="0" applyNumberFormat="1" applyFont="1" applyBorder="1" applyAlignment="1">
      <alignment vertical="center"/>
    </xf>
    <xf numFmtId="178" fontId="2" fillId="0" borderId="48" xfId="0" applyNumberFormat="1" applyFont="1" applyBorder="1" applyAlignment="1">
      <alignment vertical="center"/>
    </xf>
    <xf numFmtId="178" fontId="2" fillId="0" borderId="20" xfId="0" applyNumberFormat="1" applyFont="1" applyBorder="1" applyAlignment="1">
      <alignment vertical="center"/>
    </xf>
    <xf numFmtId="178" fontId="2" fillId="0" borderId="21" xfId="0" applyNumberFormat="1" applyFont="1" applyBorder="1" applyAlignment="1">
      <alignment vertical="center"/>
    </xf>
    <xf numFmtId="178" fontId="2" fillId="0" borderId="49" xfId="0" applyNumberFormat="1" applyFont="1" applyBorder="1" applyAlignment="1">
      <alignment vertical="center"/>
    </xf>
    <xf numFmtId="178" fontId="2" fillId="0" borderId="50" xfId="0" applyNumberFormat="1" applyFont="1" applyBorder="1" applyAlignment="1">
      <alignment vertical="center"/>
    </xf>
    <xf numFmtId="178" fontId="2" fillId="0" borderId="51" xfId="0" applyNumberFormat="1" applyFont="1" applyBorder="1" applyAlignment="1">
      <alignment vertical="center"/>
    </xf>
    <xf numFmtId="178" fontId="2" fillId="0" borderId="52" xfId="0" applyNumberFormat="1" applyFont="1" applyBorder="1" applyAlignment="1">
      <alignment vertical="center"/>
    </xf>
    <xf numFmtId="178" fontId="2" fillId="0" borderId="53" xfId="0" applyNumberFormat="1" applyFont="1" applyBorder="1" applyAlignment="1">
      <alignment vertical="center"/>
    </xf>
    <xf numFmtId="178" fontId="2" fillId="0" borderId="54" xfId="0" applyNumberFormat="1" applyFont="1" applyBorder="1" applyAlignment="1">
      <alignment vertical="center"/>
    </xf>
    <xf numFmtId="176" fontId="2" fillId="0" borderId="8" xfId="0" applyNumberFormat="1" applyFont="1" applyBorder="1" applyAlignment="1">
      <alignment vertical="center"/>
    </xf>
    <xf numFmtId="176" fontId="2" fillId="0" borderId="21" xfId="0" applyNumberFormat="1" applyFont="1" applyBorder="1" applyAlignment="1">
      <alignment vertical="center"/>
    </xf>
    <xf numFmtId="0" fontId="3" fillId="0" borderId="0" xfId="0" applyFont="1" applyAlignment="1">
      <alignment horizontal="center" vertical="center"/>
    </xf>
    <xf numFmtId="0" fontId="3" fillId="0" borderId="55" xfId="0" applyFont="1" applyBorder="1" applyAlignment="1">
      <alignment horizontal="center" vertical="center"/>
    </xf>
    <xf numFmtId="0" fontId="3" fillId="0" borderId="10" xfId="0" applyFont="1" applyBorder="1" applyAlignment="1" quotePrefix="1">
      <alignment horizontal="center" vertical="center" wrapText="1"/>
    </xf>
    <xf numFmtId="0" fontId="3" fillId="0" borderId="56" xfId="0" applyFont="1" applyBorder="1" applyAlignment="1">
      <alignment horizontal="center" vertical="center"/>
    </xf>
    <xf numFmtId="0" fontId="3" fillId="0" borderId="12" xfId="0" applyFont="1" applyBorder="1" applyAlignment="1">
      <alignment vertical="center" wrapText="1"/>
    </xf>
    <xf numFmtId="0" fontId="3" fillId="0" borderId="2" xfId="0" applyFont="1" applyBorder="1" applyAlignment="1" quotePrefix="1">
      <alignment horizontal="center" vertical="center" wrapText="1"/>
    </xf>
    <xf numFmtId="0" fontId="3" fillId="0" borderId="57" xfId="0" applyFont="1" applyBorder="1" applyAlignment="1">
      <alignment vertical="center" wrapText="1"/>
    </xf>
    <xf numFmtId="0" fontId="3" fillId="0" borderId="18" xfId="0" applyFont="1" applyBorder="1" applyAlignment="1" quotePrefix="1">
      <alignment vertical="center" wrapText="1"/>
    </xf>
    <xf numFmtId="0" fontId="3" fillId="0" borderId="58" xfId="0" applyFont="1" applyBorder="1" applyAlignment="1">
      <alignment horizontal="center" vertical="center"/>
    </xf>
    <xf numFmtId="0" fontId="3" fillId="0" borderId="2" xfId="0" applyFont="1" applyBorder="1" applyAlignment="1">
      <alignment horizontal="center" vertical="center" wrapText="1"/>
    </xf>
    <xf numFmtId="0" fontId="3" fillId="0" borderId="5" xfId="0" applyFont="1" applyBorder="1" applyAlignment="1">
      <alignment vertical="center"/>
    </xf>
    <xf numFmtId="0" fontId="3" fillId="0" borderId="4" xfId="0" applyFont="1" applyBorder="1" applyAlignment="1">
      <alignment horizontal="center" vertical="center" wrapText="1"/>
    </xf>
    <xf numFmtId="0" fontId="3" fillId="0" borderId="59" xfId="0" applyFont="1" applyBorder="1" applyAlignment="1">
      <alignment horizontal="center" vertical="center"/>
    </xf>
    <xf numFmtId="0" fontId="2" fillId="0" borderId="55" xfId="0" applyFont="1" applyBorder="1" applyAlignment="1">
      <alignment vertical="center"/>
    </xf>
    <xf numFmtId="0" fontId="3" fillId="0" borderId="57" xfId="0" applyFont="1" applyBorder="1" applyAlignment="1">
      <alignment vertical="center"/>
    </xf>
    <xf numFmtId="0" fontId="5" fillId="0" borderId="0" xfId="0" applyFont="1" applyAlignment="1">
      <alignment vertical="center"/>
    </xf>
    <xf numFmtId="176" fontId="0" fillId="0" borderId="0" xfId="0" applyNumberFormat="1" applyAlignment="1">
      <alignment vertical="center"/>
    </xf>
    <xf numFmtId="0" fontId="0" fillId="0" borderId="0" xfId="0" applyNumberFormat="1" applyAlignment="1">
      <alignment vertical="center"/>
    </xf>
    <xf numFmtId="0" fontId="3" fillId="0" borderId="7" xfId="0" applyFont="1" applyFill="1" applyBorder="1" applyAlignment="1">
      <alignment horizontal="center" vertical="center"/>
    </xf>
    <xf numFmtId="0" fontId="3" fillId="0" borderId="55" xfId="0" applyNumberFormat="1" applyFont="1" applyBorder="1" applyAlignment="1">
      <alignment horizontal="center" vertical="center" wrapText="1"/>
    </xf>
    <xf numFmtId="176" fontId="2" fillId="0" borderId="0" xfId="0" applyNumberFormat="1" applyFont="1" applyFill="1" applyBorder="1" applyAlignment="1">
      <alignment vertical="center"/>
    </xf>
    <xf numFmtId="176" fontId="2" fillId="0" borderId="60" xfId="0" applyNumberFormat="1" applyFont="1" applyBorder="1" applyAlignment="1">
      <alignment vertical="center"/>
    </xf>
    <xf numFmtId="176" fontId="2" fillId="0" borderId="0" xfId="0" applyNumberFormat="1" applyFont="1" applyBorder="1" applyAlignment="1">
      <alignment vertical="center"/>
    </xf>
    <xf numFmtId="176" fontId="2" fillId="0" borderId="52" xfId="0" applyNumberFormat="1" applyFont="1" applyBorder="1" applyAlignment="1">
      <alignment vertical="center"/>
    </xf>
    <xf numFmtId="0" fontId="0" fillId="2" borderId="0" xfId="0" applyFill="1" applyAlignment="1">
      <alignment vertical="center"/>
    </xf>
    <xf numFmtId="0" fontId="3" fillId="0" borderId="61" xfId="0" applyFont="1" applyFill="1" applyBorder="1" applyAlignment="1">
      <alignment vertical="center"/>
    </xf>
    <xf numFmtId="0" fontId="3" fillId="0" borderId="62" xfId="0" applyFont="1" applyFill="1" applyBorder="1" applyAlignment="1">
      <alignment vertical="center"/>
    </xf>
    <xf numFmtId="176" fontId="2" fillId="0" borderId="63" xfId="0" applyNumberFormat="1" applyFont="1" applyFill="1" applyBorder="1" applyAlignment="1">
      <alignment vertical="center"/>
    </xf>
    <xf numFmtId="176" fontId="2" fillId="0" borderId="3" xfId="0" applyNumberFormat="1" applyFont="1" applyFill="1" applyBorder="1" applyAlignment="1">
      <alignment vertical="center"/>
    </xf>
    <xf numFmtId="176" fontId="2" fillId="0" borderId="64" xfId="0" applyNumberFormat="1" applyFont="1" applyFill="1" applyBorder="1" applyAlignment="1">
      <alignment vertical="center"/>
    </xf>
    <xf numFmtId="0" fontId="3" fillId="0" borderId="65" xfId="0" applyFont="1" applyFill="1" applyBorder="1" applyAlignment="1">
      <alignment vertical="center"/>
    </xf>
    <xf numFmtId="0" fontId="3" fillId="0" borderId="66" xfId="0" applyFont="1" applyBorder="1" applyAlignment="1">
      <alignment vertical="center" wrapText="1"/>
    </xf>
    <xf numFmtId="0" fontId="6" fillId="0" borderId="67" xfId="0" applyFont="1" applyFill="1" applyBorder="1" applyAlignment="1">
      <alignment vertical="center"/>
    </xf>
    <xf numFmtId="176" fontId="3" fillId="0" borderId="68" xfId="0" applyNumberFormat="1" applyFont="1" applyFill="1" applyBorder="1" applyAlignment="1">
      <alignment vertical="center"/>
    </xf>
    <xf numFmtId="176" fontId="3" fillId="0" borderId="69" xfId="0" applyNumberFormat="1" applyFont="1" applyFill="1" applyBorder="1" applyAlignment="1">
      <alignment vertical="center"/>
    </xf>
    <xf numFmtId="176" fontId="3" fillId="0" borderId="70" xfId="0" applyNumberFormat="1" applyFont="1" applyFill="1" applyBorder="1" applyAlignment="1">
      <alignment vertical="center"/>
    </xf>
    <xf numFmtId="0" fontId="3" fillId="0" borderId="15" xfId="0" applyFont="1" applyFill="1" applyBorder="1" applyAlignment="1">
      <alignment vertical="center"/>
    </xf>
    <xf numFmtId="0" fontId="6" fillId="0" borderId="71" xfId="0" applyFont="1" applyFill="1" applyBorder="1" applyAlignment="1">
      <alignment vertical="center"/>
    </xf>
    <xf numFmtId="176" fontId="3" fillId="0" borderId="72" xfId="0" applyNumberFormat="1" applyFont="1" applyFill="1" applyBorder="1" applyAlignment="1">
      <alignment vertical="center"/>
    </xf>
    <xf numFmtId="176" fontId="3" fillId="0" borderId="73" xfId="0" applyNumberFormat="1" applyFont="1" applyFill="1" applyBorder="1" applyAlignment="1">
      <alignment vertical="center"/>
    </xf>
    <xf numFmtId="176" fontId="3" fillId="0" borderId="74" xfId="0" applyNumberFormat="1" applyFont="1" applyFill="1" applyBorder="1" applyAlignment="1">
      <alignment vertical="center"/>
    </xf>
    <xf numFmtId="0" fontId="3" fillId="0" borderId="65" xfId="0" applyFont="1" applyBorder="1" applyAlignment="1">
      <alignment vertical="center"/>
    </xf>
    <xf numFmtId="0" fontId="3" fillId="0" borderId="75" xfId="0" applyFont="1" applyBorder="1" applyAlignment="1">
      <alignment vertical="center"/>
    </xf>
    <xf numFmtId="0" fontId="6" fillId="0" borderId="67" xfId="0" applyFont="1" applyBorder="1" applyAlignment="1">
      <alignment vertical="center"/>
    </xf>
    <xf numFmtId="176" fontId="3" fillId="0" borderId="69" xfId="0" applyNumberFormat="1" applyFont="1" applyBorder="1" applyAlignment="1">
      <alignment vertical="center"/>
    </xf>
    <xf numFmtId="176" fontId="3" fillId="0" borderId="68" xfId="0" applyNumberFormat="1" applyFont="1" applyBorder="1" applyAlignment="1">
      <alignment vertical="center"/>
    </xf>
    <xf numFmtId="176" fontId="3" fillId="0" borderId="70" xfId="0" applyNumberFormat="1" applyFont="1" applyBorder="1" applyAlignment="1">
      <alignment vertical="center"/>
    </xf>
    <xf numFmtId="0" fontId="6" fillId="0" borderId="76" xfId="0" applyFont="1" applyBorder="1" applyAlignment="1">
      <alignment vertical="center"/>
    </xf>
    <xf numFmtId="176" fontId="3" fillId="0" borderId="77" xfId="0" applyNumberFormat="1" applyFont="1" applyFill="1" applyBorder="1" applyAlignment="1">
      <alignment vertical="center"/>
    </xf>
    <xf numFmtId="176" fontId="3" fillId="0" borderId="78" xfId="0" applyNumberFormat="1" applyFont="1" applyBorder="1" applyAlignment="1">
      <alignment vertical="center"/>
    </xf>
    <xf numFmtId="176" fontId="3" fillId="0" borderId="77" xfId="0" applyNumberFormat="1" applyFont="1" applyBorder="1" applyAlignment="1">
      <alignment vertical="center"/>
    </xf>
    <xf numFmtId="176" fontId="3" fillId="0" borderId="45" xfId="0" applyNumberFormat="1" applyFont="1" applyBorder="1" applyAlignment="1">
      <alignment vertical="center"/>
    </xf>
    <xf numFmtId="176" fontId="2" fillId="0" borderId="79" xfId="0" applyNumberFormat="1" applyFont="1" applyFill="1" applyBorder="1" applyAlignment="1">
      <alignment vertical="center"/>
    </xf>
    <xf numFmtId="176" fontId="2" fillId="0" borderId="80" xfId="0" applyNumberFormat="1" applyFont="1" applyBorder="1" applyAlignment="1">
      <alignment vertical="center"/>
    </xf>
    <xf numFmtId="176" fontId="2" fillId="0" borderId="79" xfId="0" applyNumberFormat="1" applyFont="1" applyBorder="1" applyAlignment="1">
      <alignment vertical="center"/>
    </xf>
    <xf numFmtId="176" fontId="2" fillId="0" borderId="47" xfId="0" applyNumberFormat="1"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13"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16" fillId="0" borderId="0" xfId="0" applyFont="1" applyAlignment="1">
      <alignment vertical="center"/>
    </xf>
    <xf numFmtId="0" fontId="2" fillId="0" borderId="0" xfId="21" applyFont="1">
      <alignment vertical="center"/>
      <protection/>
    </xf>
    <xf numFmtId="0" fontId="3" fillId="0" borderId="0" xfId="21" applyFont="1">
      <alignment vertical="center"/>
      <protection/>
    </xf>
    <xf numFmtId="0" fontId="3" fillId="0" borderId="81" xfId="21" applyFont="1" applyBorder="1" applyAlignment="1">
      <alignment vertical="center" wrapText="1"/>
      <protection/>
    </xf>
    <xf numFmtId="0" fontId="3" fillId="0" borderId="82" xfId="21" applyFont="1" applyBorder="1" applyAlignment="1">
      <alignment vertical="center" wrapText="1"/>
      <protection/>
    </xf>
    <xf numFmtId="0" fontId="3" fillId="0" borderId="30" xfId="21" applyFont="1" applyBorder="1" applyAlignment="1">
      <alignment vertical="center" wrapText="1"/>
      <protection/>
    </xf>
    <xf numFmtId="0" fontId="3" fillId="0" borderId="83" xfId="21" applyFont="1" applyBorder="1" applyAlignment="1">
      <alignment vertical="center" wrapText="1"/>
      <protection/>
    </xf>
    <xf numFmtId="0" fontId="3" fillId="0" borderId="84" xfId="21" applyFont="1" applyBorder="1" applyAlignment="1">
      <alignment vertical="center" wrapText="1"/>
      <protection/>
    </xf>
    <xf numFmtId="0" fontId="3" fillId="0" borderId="0" xfId="21" applyFont="1" applyAlignment="1">
      <alignment horizontal="right" vertical="center"/>
      <protection/>
    </xf>
    <xf numFmtId="0" fontId="0" fillId="0" borderId="0" xfId="20">
      <alignment/>
      <protection/>
    </xf>
    <xf numFmtId="57" fontId="0" fillId="0" borderId="85" xfId="20" applyNumberFormat="1" applyBorder="1" applyAlignment="1">
      <alignment horizontal="left"/>
      <protection/>
    </xf>
    <xf numFmtId="38" fontId="0" fillId="0" borderId="85" xfId="16" applyBorder="1" applyAlignment="1">
      <alignment/>
    </xf>
    <xf numFmtId="0" fontId="0" fillId="0" borderId="85" xfId="20" applyBorder="1" applyAlignment="1">
      <alignment horizontal="left"/>
      <protection/>
    </xf>
    <xf numFmtId="0" fontId="10" fillId="0" borderId="0" xfId="0" applyFont="1" applyAlignment="1">
      <alignment horizontal="center" vertical="center"/>
    </xf>
    <xf numFmtId="0" fontId="11" fillId="0" borderId="0" xfId="0" applyFont="1" applyAlignment="1">
      <alignment horizontal="center" vertical="center" wrapText="1"/>
    </xf>
    <xf numFmtId="0" fontId="12" fillId="0" borderId="0" xfId="0" applyFont="1" applyAlignment="1">
      <alignment horizontal="center" vertical="center" wrapText="1"/>
    </xf>
    <xf numFmtId="0" fontId="3" fillId="0" borderId="86" xfId="0" applyFont="1" applyBorder="1" applyAlignment="1">
      <alignment horizontal="center" vertical="center"/>
    </xf>
    <xf numFmtId="0" fontId="3" fillId="0" borderId="9"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28" xfId="0" applyFont="1" applyBorder="1" applyAlignment="1">
      <alignment vertical="center"/>
    </xf>
    <xf numFmtId="0" fontId="3" fillId="0" borderId="89" xfId="0" applyFont="1" applyBorder="1" applyAlignment="1">
      <alignment vertical="center"/>
    </xf>
    <xf numFmtId="0" fontId="3" fillId="0" borderId="90" xfId="21" applyFont="1" applyBorder="1" applyAlignment="1">
      <alignment vertical="center" wrapText="1"/>
      <protection/>
    </xf>
    <xf numFmtId="0" fontId="3" fillId="0" borderId="50" xfId="21" applyFont="1" applyBorder="1" applyAlignment="1">
      <alignment vertical="center" wrapText="1"/>
      <protection/>
    </xf>
    <xf numFmtId="0" fontId="3" fillId="0" borderId="91" xfId="21" applyFont="1" applyBorder="1" applyAlignment="1">
      <alignment vertical="center" wrapText="1"/>
      <protection/>
    </xf>
    <xf numFmtId="0" fontId="3" fillId="0" borderId="92" xfId="21" applyFont="1" applyBorder="1" applyAlignment="1">
      <alignment vertical="center" wrapText="1"/>
      <protection/>
    </xf>
    <xf numFmtId="0" fontId="3" fillId="0" borderId="93" xfId="21" applyFont="1" applyBorder="1" applyAlignment="1">
      <alignment vertical="center" wrapText="1"/>
      <protection/>
    </xf>
    <xf numFmtId="0" fontId="3" fillId="0" borderId="26" xfId="21" applyFont="1" applyBorder="1" applyAlignment="1">
      <alignment vertical="center" wrapText="1"/>
      <protection/>
    </xf>
    <xf numFmtId="0" fontId="3" fillId="0" borderId="0" xfId="0" applyFont="1" applyAlignment="1">
      <alignment vertical="center" wrapText="1"/>
    </xf>
    <xf numFmtId="0" fontId="3" fillId="0" borderId="94" xfId="0" applyFont="1" applyBorder="1" applyAlignment="1">
      <alignment vertical="center" wrapText="1"/>
    </xf>
    <xf numFmtId="0" fontId="3" fillId="0" borderId="95" xfId="0" applyFont="1" applyBorder="1" applyAlignment="1">
      <alignment vertical="center" wrapText="1"/>
    </xf>
    <xf numFmtId="0" fontId="3" fillId="0" borderId="5" xfId="0" applyFont="1" applyBorder="1" applyAlignment="1">
      <alignment vertical="center" wrapText="1"/>
    </xf>
    <xf numFmtId="0" fontId="3" fillId="0" borderId="96" xfId="0" applyFont="1" applyBorder="1" applyAlignment="1">
      <alignment vertical="center" wrapText="1"/>
    </xf>
    <xf numFmtId="0" fontId="3" fillId="0" borderId="37" xfId="0" applyFont="1" applyBorder="1" applyAlignment="1">
      <alignment vertical="center" wrapText="1"/>
    </xf>
    <xf numFmtId="0" fontId="3" fillId="0" borderId="17" xfId="0" applyFont="1" applyBorder="1" applyAlignment="1">
      <alignment vertical="center" wrapText="1"/>
    </xf>
    <xf numFmtId="0" fontId="3" fillId="0" borderId="97" xfId="0" applyFont="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98" xfId="0" applyFont="1" applyBorder="1" applyAlignment="1">
      <alignment vertical="center" wrapText="1"/>
    </xf>
    <xf numFmtId="0" fontId="3" fillId="0" borderId="85" xfId="0" applyFont="1" applyBorder="1" applyAlignment="1">
      <alignment vertical="center" wrapText="1"/>
    </xf>
    <xf numFmtId="0" fontId="3" fillId="0" borderId="99" xfId="0" applyFont="1" applyBorder="1" applyAlignment="1">
      <alignment vertical="center" wrapText="1"/>
    </xf>
    <xf numFmtId="0" fontId="3" fillId="0" borderId="31" xfId="0" applyFont="1" applyBorder="1" applyAlignment="1">
      <alignment vertical="center" wrapText="1"/>
    </xf>
    <xf numFmtId="0" fontId="3" fillId="0" borderId="90" xfId="0" applyFont="1" applyBorder="1" applyAlignment="1">
      <alignment vertical="center" wrapText="1"/>
    </xf>
    <xf numFmtId="0" fontId="3" fillId="0" borderId="30" xfId="0" applyFont="1" applyBorder="1" applyAlignment="1">
      <alignment vertical="center" wrapText="1"/>
    </xf>
    <xf numFmtId="0" fontId="3" fillId="0" borderId="8" xfId="0" applyFont="1" applyBorder="1" applyAlignment="1">
      <alignment horizontal="center" vertical="center"/>
    </xf>
    <xf numFmtId="0" fontId="3" fillId="0" borderId="100" xfId="0" applyFont="1" applyBorder="1" applyAlignment="1">
      <alignment vertical="center"/>
    </xf>
    <xf numFmtId="0" fontId="3" fillId="0" borderId="22" xfId="0" applyFont="1" applyBorder="1" applyAlignment="1">
      <alignment vertical="center"/>
    </xf>
    <xf numFmtId="0" fontId="3" fillId="0" borderId="90" xfId="0" applyFont="1" applyBorder="1" applyAlignment="1">
      <alignment vertical="center"/>
    </xf>
    <xf numFmtId="0" fontId="3" fillId="0" borderId="101" xfId="0" applyFont="1" applyBorder="1" applyAlignment="1">
      <alignment vertical="center"/>
    </xf>
    <xf numFmtId="0" fontId="3" fillId="0" borderId="37" xfId="0" applyFont="1" applyBorder="1" applyAlignment="1">
      <alignment vertical="center"/>
    </xf>
    <xf numFmtId="0" fontId="3" fillId="0" borderId="24" xfId="0" applyFont="1" applyBorder="1" applyAlignment="1">
      <alignment vertical="center"/>
    </xf>
    <xf numFmtId="0" fontId="3" fillId="0" borderId="102" xfId="0" applyFont="1" applyBorder="1" applyAlignment="1">
      <alignment horizontal="center" vertical="center"/>
    </xf>
    <xf numFmtId="0" fontId="3" fillId="0" borderId="7" xfId="0" applyFont="1" applyBorder="1" applyAlignment="1">
      <alignment horizontal="center" vertical="center"/>
    </xf>
    <xf numFmtId="0" fontId="3" fillId="0" borderId="103" xfId="0" applyFont="1" applyBorder="1" applyAlignment="1">
      <alignment horizontal="center" vertical="center"/>
    </xf>
    <xf numFmtId="0" fontId="3" fillId="0" borderId="97" xfId="0" applyFont="1" applyBorder="1" applyAlignment="1">
      <alignment horizontal="center" vertical="center"/>
    </xf>
    <xf numFmtId="0" fontId="3" fillId="0" borderId="82" xfId="0" applyFont="1" applyBorder="1" applyAlignment="1">
      <alignment horizontal="center" vertical="center"/>
    </xf>
    <xf numFmtId="0" fontId="3" fillId="0" borderId="92" xfId="0" applyFont="1" applyBorder="1" applyAlignment="1">
      <alignment horizontal="center" vertical="center"/>
    </xf>
    <xf numFmtId="0" fontId="3" fillId="0" borderId="81" xfId="0" applyFont="1" applyBorder="1" applyAlignment="1">
      <alignment horizontal="center" vertical="center"/>
    </xf>
    <xf numFmtId="0" fontId="3" fillId="0" borderId="104" xfId="0" applyFont="1" applyBorder="1" applyAlignment="1">
      <alignment horizontal="center" vertical="center"/>
    </xf>
    <xf numFmtId="0" fontId="3" fillId="0" borderId="26" xfId="0" applyFont="1" applyBorder="1" applyAlignment="1">
      <alignment horizontal="center" vertical="center"/>
    </xf>
    <xf numFmtId="0" fontId="3" fillId="0" borderId="37" xfId="0" applyFont="1" applyBorder="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6" xfId="0" applyFont="1" applyBorder="1" applyAlignment="1">
      <alignment vertical="center" wrapText="1"/>
    </xf>
    <xf numFmtId="0" fontId="3" fillId="0" borderId="17"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28" xfId="0" applyFont="1" applyBorder="1" applyAlignment="1">
      <alignment horizontal="center" vertical="center"/>
    </xf>
    <xf numFmtId="0" fontId="3" fillId="0" borderId="89"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left" vertical="center" wrapText="1" indent="1"/>
    </xf>
    <xf numFmtId="0" fontId="3" fillId="0" borderId="114" xfId="0" applyFont="1" applyBorder="1" applyAlignment="1">
      <alignment horizontal="left" vertical="center" wrapText="1" indent="1"/>
    </xf>
    <xf numFmtId="0" fontId="3" fillId="0" borderId="115" xfId="0" applyFont="1" applyBorder="1" applyAlignment="1">
      <alignment horizontal="left" vertical="center" wrapText="1" indent="1"/>
    </xf>
  </cellXfs>
  <cellStyles count="8">
    <cellStyle name="Normal" xfId="0"/>
    <cellStyle name="Percent" xfId="15"/>
    <cellStyle name="Comma [0]" xfId="16"/>
    <cellStyle name="Comma" xfId="17"/>
    <cellStyle name="Currency [0]" xfId="18"/>
    <cellStyle name="Currency" xfId="19"/>
    <cellStyle name="標準_【確定】入所施設定員" xfId="20"/>
    <cellStyle name="標準_◎精神地域居住の場の推移"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latin typeface="ＭＳ Ｐゴシック"/>
                <a:ea typeface="ＭＳ Ｐゴシック"/>
                <a:cs typeface="ＭＳ Ｐゴシック"/>
              </a:rPr>
              <a:t>入所定員数の推移</a:t>
            </a:r>
          </a:p>
        </c:rich>
      </c:tx>
      <c:layout/>
      <c:spPr>
        <a:noFill/>
        <a:ln>
          <a:noFill/>
        </a:ln>
      </c:spPr>
    </c:title>
    <c:plotArea>
      <c:layout>
        <c:manualLayout>
          <c:xMode val="edge"/>
          <c:yMode val="edge"/>
          <c:x val="0.00225"/>
          <c:y val="0.12425"/>
          <c:w val="0.978"/>
          <c:h val="0.84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'入所定員'!$D$12:$D$16</c:f>
              <c:strCache/>
            </c:strRef>
          </c:cat>
          <c:val>
            <c:numRef>
              <c:f>'入所定員'!$E$12:$E$16</c:f>
              <c:numCache/>
            </c:numRef>
          </c:val>
        </c:ser>
        <c:axId val="34338132"/>
        <c:axId val="40607733"/>
      </c:barChart>
      <c:catAx>
        <c:axId val="34338132"/>
        <c:scaling>
          <c:orientation val="minMax"/>
        </c:scaling>
        <c:axPos val="b"/>
        <c:delete val="0"/>
        <c:numFmt formatCode="General" sourceLinked="1"/>
        <c:majorTickMark val="in"/>
        <c:minorTickMark val="none"/>
        <c:tickLblPos val="nextTo"/>
        <c:crossAx val="40607733"/>
        <c:crossesAt val="7000"/>
        <c:auto val="1"/>
        <c:lblOffset val="100"/>
        <c:noMultiLvlLbl val="0"/>
      </c:catAx>
      <c:valAx>
        <c:axId val="40607733"/>
        <c:scaling>
          <c:orientation val="minMax"/>
          <c:max val="7700"/>
          <c:min val="7000"/>
        </c:scaling>
        <c:axPos val="l"/>
        <c:title>
          <c:tx>
            <c:rich>
              <a:bodyPr vert="wordArtVert" rot="0" anchor="ctr"/>
              <a:lstStyle/>
              <a:p>
                <a:pPr algn="ctr">
                  <a:defRPr/>
                </a:pPr>
                <a:r>
                  <a:rPr lang="en-US" cap="none" sz="975" b="0" i="0" u="none" baseline="0">
                    <a:latin typeface="ＭＳ Ｐゴシック"/>
                    <a:ea typeface="ＭＳ Ｐゴシック"/>
                    <a:cs typeface="ＭＳ Ｐゴシック"/>
                  </a:rPr>
                  <a:t>人</a:t>
                </a:r>
              </a:p>
            </c:rich>
          </c:tx>
          <c:layout>
            <c:manualLayout>
              <c:xMode val="factor"/>
              <c:yMode val="factor"/>
              <c:x val="-0.00275"/>
              <c:y val="0.1705"/>
            </c:manualLayout>
          </c:layout>
          <c:overlay val="0"/>
          <c:spPr>
            <a:noFill/>
            <a:ln>
              <a:noFill/>
            </a:ln>
          </c:spPr>
        </c:title>
        <c:majorGridlines/>
        <c:delete val="0"/>
        <c:numFmt formatCode="#,##0_ ;[Red]\-#,##0\ " sourceLinked="0"/>
        <c:majorTickMark val="in"/>
        <c:minorTickMark val="none"/>
        <c:tickLblPos val="nextTo"/>
        <c:crossAx val="34338132"/>
        <c:crossesAt val="1"/>
        <c:crossBetween val="between"/>
        <c:dispUnits/>
        <c:majorUnit val="200"/>
      </c:valAx>
      <c:spPr>
        <a:noFill/>
        <a:ln w="12700">
          <a:solidFill>
            <a:srgbClr val="808080"/>
          </a:solidFill>
        </a:ln>
      </c:spPr>
    </c:plotArea>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676275</xdr:colOff>
      <xdr:row>0</xdr:row>
      <xdr:rowOff>66675</xdr:rowOff>
    </xdr:from>
    <xdr:ext cx="904875" cy="333375"/>
    <xdr:sp>
      <xdr:nvSpPr>
        <xdr:cNvPr id="1" name="Rectangle 1"/>
        <xdr:cNvSpPr>
          <a:spLocks/>
        </xdr:cNvSpPr>
      </xdr:nvSpPr>
      <xdr:spPr>
        <a:xfrm>
          <a:off x="5286375" y="66675"/>
          <a:ext cx="904875" cy="333375"/>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2000" b="0" i="0" u="none" baseline="0"/>
            <a:t>資料４</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7</xdr:row>
      <xdr:rowOff>85725</xdr:rowOff>
    </xdr:from>
    <xdr:to>
      <xdr:col>2</xdr:col>
      <xdr:colOff>3257550</xdr:colOff>
      <xdr:row>15</xdr:row>
      <xdr:rowOff>295275</xdr:rowOff>
    </xdr:to>
    <xdr:graphicFrame>
      <xdr:nvGraphicFramePr>
        <xdr:cNvPr id="1" name="Chart 2"/>
        <xdr:cNvGraphicFramePr/>
      </xdr:nvGraphicFramePr>
      <xdr:xfrm>
        <a:off x="295275" y="5562600"/>
        <a:ext cx="5248275" cy="3409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104775</xdr:rowOff>
    </xdr:from>
    <xdr:to>
      <xdr:col>1</xdr:col>
      <xdr:colOff>6115050</xdr:colOff>
      <xdr:row>2</xdr:row>
      <xdr:rowOff>3362325</xdr:rowOff>
    </xdr:to>
    <xdr:pic>
      <xdr:nvPicPr>
        <xdr:cNvPr id="1" name="Picture 1"/>
        <xdr:cNvPicPr preferRelativeResize="1">
          <a:picLocks noChangeAspect="1"/>
        </xdr:cNvPicPr>
      </xdr:nvPicPr>
      <xdr:blipFill>
        <a:blip r:embed="rId1"/>
        <a:stretch>
          <a:fillRect/>
        </a:stretch>
      </xdr:blipFill>
      <xdr:spPr>
        <a:xfrm>
          <a:off x="914400" y="904875"/>
          <a:ext cx="6086475" cy="3248025"/>
        </a:xfrm>
        <a:prstGeom prst="rect">
          <a:avLst/>
        </a:prstGeom>
        <a:noFill/>
        <a:ln w="9525" cmpd="sng">
          <a:noFill/>
        </a:ln>
      </xdr:spPr>
    </xdr:pic>
    <xdr:clientData/>
  </xdr:twoCellAnchor>
  <xdr:twoCellAnchor>
    <xdr:from>
      <xdr:col>1</xdr:col>
      <xdr:colOff>38100</xdr:colOff>
      <xdr:row>3</xdr:row>
      <xdr:rowOff>57150</xdr:rowOff>
    </xdr:from>
    <xdr:to>
      <xdr:col>1</xdr:col>
      <xdr:colOff>6105525</xdr:colOff>
      <xdr:row>3</xdr:row>
      <xdr:rowOff>3286125</xdr:rowOff>
    </xdr:to>
    <xdr:pic>
      <xdr:nvPicPr>
        <xdr:cNvPr id="2" name="Picture 2"/>
        <xdr:cNvPicPr preferRelativeResize="1">
          <a:picLocks noChangeAspect="1"/>
        </xdr:cNvPicPr>
      </xdr:nvPicPr>
      <xdr:blipFill>
        <a:blip r:embed="rId2"/>
        <a:stretch>
          <a:fillRect/>
        </a:stretch>
      </xdr:blipFill>
      <xdr:spPr>
        <a:xfrm>
          <a:off x="923925" y="4295775"/>
          <a:ext cx="6067425" cy="3238500"/>
        </a:xfrm>
        <a:prstGeom prst="rect">
          <a:avLst/>
        </a:prstGeom>
        <a:noFill/>
        <a:ln w="9525" cmpd="sng">
          <a:noFill/>
        </a:ln>
      </xdr:spPr>
    </xdr:pic>
    <xdr:clientData/>
  </xdr:twoCellAnchor>
  <xdr:oneCellAnchor>
    <xdr:from>
      <xdr:col>1</xdr:col>
      <xdr:colOff>171450</xdr:colOff>
      <xdr:row>2</xdr:row>
      <xdr:rowOff>2876550</xdr:rowOff>
    </xdr:from>
    <xdr:ext cx="2609850" cy="371475"/>
    <xdr:sp>
      <xdr:nvSpPr>
        <xdr:cNvPr id="3" name="Rectangle 3"/>
        <xdr:cNvSpPr>
          <a:spLocks/>
        </xdr:cNvSpPr>
      </xdr:nvSpPr>
      <xdr:spPr>
        <a:xfrm>
          <a:off x="1057275" y="3676650"/>
          <a:ext cx="2609850" cy="371475"/>
        </a:xfrm>
        <a:prstGeom prst="rect">
          <a:avLst/>
        </a:prstGeom>
        <a:solidFill>
          <a:srgbClr val="FFFF99"/>
        </a:solidFill>
        <a:ln w="9525" cmpd="sng">
          <a:solidFill>
            <a:srgbClr val="000000"/>
          </a:solidFill>
          <a:headEnd type="none"/>
          <a:tailEnd type="none"/>
        </a:ln>
      </xdr:spPr>
      <xdr:txBody>
        <a:bodyPr vertOverflow="clip" wrap="square">
          <a:spAutoFit/>
        </a:bodyPr>
        <a:p>
          <a:pPr algn="l">
            <a:defRPr/>
          </a:pPr>
          <a:r>
            <a:rPr lang="en-US" cap="none" sz="1100" b="0" i="0" u="none" baseline="0">
              <a:latin typeface="ＭＳ Ｐゴシック"/>
              <a:ea typeface="ＭＳ Ｐゴシック"/>
              <a:cs typeface="ＭＳ Ｐゴシック"/>
            </a:rPr>
            <a:t>設置済自治体（網掛け）：24（5区16市3町）
未設置自治体（白色）：29（18区10市1村）</a:t>
          </a:r>
        </a:p>
      </xdr:txBody>
    </xdr:sp>
    <xdr:clientData/>
  </xdr:oneCellAnchor>
  <xdr:oneCellAnchor>
    <xdr:from>
      <xdr:col>1</xdr:col>
      <xdr:colOff>209550</xdr:colOff>
      <xdr:row>3</xdr:row>
      <xdr:rowOff>2857500</xdr:rowOff>
    </xdr:from>
    <xdr:ext cx="2686050" cy="371475"/>
    <xdr:sp>
      <xdr:nvSpPr>
        <xdr:cNvPr id="4" name="Rectangle 4"/>
        <xdr:cNvSpPr>
          <a:spLocks/>
        </xdr:cNvSpPr>
      </xdr:nvSpPr>
      <xdr:spPr>
        <a:xfrm>
          <a:off x="1095375" y="7096125"/>
          <a:ext cx="2686050" cy="371475"/>
        </a:xfrm>
        <a:prstGeom prst="rect">
          <a:avLst/>
        </a:prstGeom>
        <a:solidFill>
          <a:srgbClr val="FFFF99"/>
        </a:solidFill>
        <a:ln w="9525" cmpd="sng">
          <a:solidFill>
            <a:srgbClr val="000000"/>
          </a:solidFill>
          <a:headEnd type="none"/>
          <a:tailEnd type="none"/>
        </a:ln>
      </xdr:spPr>
      <xdr:txBody>
        <a:bodyPr vertOverflow="clip" wrap="square">
          <a:spAutoFit/>
        </a:bodyPr>
        <a:p>
          <a:pPr algn="l">
            <a:defRPr/>
          </a:pPr>
          <a:r>
            <a:rPr lang="en-US" cap="none" sz="1100" b="0" i="0" u="none" baseline="0">
              <a:latin typeface="ＭＳ Ｐゴシック"/>
              <a:ea typeface="ＭＳ Ｐゴシック"/>
              <a:cs typeface="ＭＳ Ｐゴシック"/>
            </a:rPr>
            <a:t>設置済自治体（網掛け）：36（14区19市3町）
未設置自治体（白色）：17（9区7市1村）</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0422\&#35336;&#30011;&#35506;\&#35336;&#30011;&#25285;&#24403;&#20418;&#38263;\20&#24180;&#24230;\&#25512;&#36914;&#21332;&#35696;&#20250;\20.4.22%20&#31532;2&#22238;&#23554;&#38272;&#37096;&#20250;\&#36039;&#26009;\&#12304;&#36039;&#26009;4&#65374;7&#12305;&#31532;2&#22238;&#23554;&#38272;&#37096;&#20250;&#23529;&#35696;&#20107;&#38917;\&#12304;&#30906;&#23450;&#12305;&#20837;&#25152;&#26045;&#35373;&#23450;&#217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所定員"/>
      <sheetName val="Sheet1"/>
      <sheetName val="Sheet2"/>
      <sheetName val="Sheet3"/>
    </sheetNames>
    <sheetDataSet>
      <sheetData sheetId="1">
        <row r="29">
          <cell r="I29">
            <v>38626</v>
          </cell>
          <cell r="J29">
            <v>7344</v>
          </cell>
        </row>
        <row r="30">
          <cell r="I30">
            <v>39172</v>
          </cell>
          <cell r="J30">
            <v>7434</v>
          </cell>
        </row>
        <row r="31">
          <cell r="I31">
            <v>39356</v>
          </cell>
          <cell r="J31">
            <v>7603</v>
          </cell>
        </row>
        <row r="33">
          <cell r="I33" t="str">
            <v>H23末</v>
          </cell>
          <cell r="J33">
            <v>7344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view="pageBreakPreview" zoomScaleSheetLayoutView="100" workbookViewId="0" topLeftCell="A13">
      <selection activeCell="A23" sqref="A23"/>
    </sheetView>
  </sheetViews>
  <sheetFormatPr defaultColWidth="9.00390625" defaultRowHeight="33" customHeight="1"/>
  <cols>
    <col min="1" max="1" width="60.50390625" style="140" bestFit="1" customWidth="1"/>
    <col min="2" max="2" width="18.375" style="140" bestFit="1" customWidth="1"/>
    <col min="3" max="3" width="3.50390625" style="140" bestFit="1" customWidth="1"/>
    <col min="4" max="16384" width="9.00390625" style="140" customWidth="1"/>
  </cols>
  <sheetData>
    <row r="1" spans="2:3" ht="33" customHeight="1">
      <c r="B1" s="141"/>
      <c r="C1" s="141"/>
    </row>
    <row r="2" spans="2:3" ht="33" customHeight="1">
      <c r="B2" s="141"/>
      <c r="C2" s="141"/>
    </row>
    <row r="4" spans="1:3" ht="33" customHeight="1">
      <c r="A4" s="158" t="s">
        <v>106</v>
      </c>
      <c r="B4" s="158"/>
      <c r="C4" s="158"/>
    </row>
    <row r="6" spans="1:3" ht="33" customHeight="1">
      <c r="A6" s="159"/>
      <c r="B6" s="159"/>
      <c r="C6" s="159"/>
    </row>
    <row r="9" spans="1:3" ht="33" customHeight="1">
      <c r="A9" s="160" t="s">
        <v>105</v>
      </c>
      <c r="B9" s="160"/>
      <c r="C9" s="160"/>
    </row>
    <row r="11" ht="33" customHeight="1">
      <c r="A11" s="142" t="s">
        <v>107</v>
      </c>
    </row>
    <row r="12" spans="1:3" s="145" customFormat="1" ht="33" customHeight="1">
      <c r="A12" s="143" t="s">
        <v>108</v>
      </c>
      <c r="B12" s="144" t="s">
        <v>109</v>
      </c>
      <c r="C12" s="144">
        <v>1</v>
      </c>
    </row>
    <row r="13" spans="1:3" s="145" customFormat="1" ht="33" customHeight="1">
      <c r="A13" s="143" t="s">
        <v>110</v>
      </c>
      <c r="B13" s="144" t="s">
        <v>111</v>
      </c>
      <c r="C13" s="144">
        <v>2</v>
      </c>
    </row>
    <row r="14" spans="1:3" s="145" customFormat="1" ht="33" customHeight="1">
      <c r="A14" s="143" t="s">
        <v>112</v>
      </c>
      <c r="B14" s="144" t="s">
        <v>113</v>
      </c>
      <c r="C14" s="144">
        <v>3</v>
      </c>
    </row>
    <row r="15" spans="1:3" s="145" customFormat="1" ht="33" customHeight="1">
      <c r="A15" s="143" t="s">
        <v>114</v>
      </c>
      <c r="B15" s="144" t="s">
        <v>115</v>
      </c>
      <c r="C15" s="144">
        <v>4</v>
      </c>
    </row>
    <row r="16" spans="1:3" s="145" customFormat="1" ht="33" customHeight="1">
      <c r="A16" s="143" t="s">
        <v>116</v>
      </c>
      <c r="B16" s="144" t="s">
        <v>117</v>
      </c>
      <c r="C16" s="144">
        <v>4</v>
      </c>
    </row>
    <row r="17" spans="1:3" s="145" customFormat="1" ht="33" customHeight="1">
      <c r="A17" s="143"/>
      <c r="B17" s="144"/>
      <c r="C17" s="144"/>
    </row>
    <row r="18" spans="1:3" s="145" customFormat="1" ht="33" customHeight="1">
      <c r="A18" s="142" t="s">
        <v>118</v>
      </c>
      <c r="B18" s="144"/>
      <c r="C18" s="144"/>
    </row>
    <row r="19" spans="1:3" s="145" customFormat="1" ht="33" customHeight="1">
      <c r="A19" s="143" t="s">
        <v>119</v>
      </c>
      <c r="B19" s="144" t="s">
        <v>120</v>
      </c>
      <c r="C19" s="144">
        <v>5</v>
      </c>
    </row>
    <row r="20" spans="1:3" s="145" customFormat="1" ht="33" customHeight="1">
      <c r="A20" s="143" t="s">
        <v>121</v>
      </c>
      <c r="B20" s="144" t="s">
        <v>122</v>
      </c>
      <c r="C20" s="144">
        <v>6</v>
      </c>
    </row>
    <row r="21" spans="1:3" s="145" customFormat="1" ht="33" customHeight="1">
      <c r="A21" s="143" t="s">
        <v>123</v>
      </c>
      <c r="B21" s="144" t="s">
        <v>109</v>
      </c>
      <c r="C21" s="144">
        <v>7</v>
      </c>
    </row>
  </sheetData>
  <mergeCells count="3">
    <mergeCell ref="A4:C4"/>
    <mergeCell ref="A6:C6"/>
    <mergeCell ref="A9:C9"/>
  </mergeCells>
  <printOptions horizontalCentered="1"/>
  <pageMargins left="0.7874015748031497" right="0.7874015748031497" top="0.3937007874015748" bottom="0.98425196850393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S13"/>
  <sheetViews>
    <sheetView view="pageBreakPreview" zoomScaleSheetLayoutView="100" workbookViewId="0" topLeftCell="A1">
      <selection activeCell="A1" sqref="A1"/>
    </sheetView>
  </sheetViews>
  <sheetFormatPr defaultColWidth="9.00390625" defaultRowHeight="31.5" customHeight="1"/>
  <cols>
    <col min="1" max="1" width="8.25390625" style="2" customWidth="1"/>
    <col min="2" max="2" width="19.625" style="2" customWidth="1"/>
    <col min="3" max="6" width="10.625" style="2" customWidth="1"/>
    <col min="7" max="7" width="6.875" style="0" customWidth="1"/>
    <col min="8" max="8" width="6.875" style="0" hidden="1" customWidth="1"/>
    <col min="9" max="9" width="6.875" style="100" hidden="1" customWidth="1"/>
    <col min="10" max="10" width="6.875" style="0" hidden="1" customWidth="1"/>
    <col min="11" max="11" width="6.875" style="100" hidden="1" customWidth="1"/>
    <col min="12" max="12" width="6.875" style="101" hidden="1" customWidth="1"/>
    <col min="13" max="13" width="6.875" style="100" hidden="1" customWidth="1"/>
    <col min="14" max="19" width="6.875" style="0" hidden="1" customWidth="1"/>
  </cols>
  <sheetData>
    <row r="1" spans="1:2" ht="31.5" customHeight="1" thickBot="1">
      <c r="A1" s="1" t="s">
        <v>92</v>
      </c>
      <c r="B1" s="99"/>
    </row>
    <row r="2" spans="1:19" ht="31.5" customHeight="1" thickBot="1">
      <c r="A2" s="161"/>
      <c r="B2" s="162"/>
      <c r="C2" s="102" t="s">
        <v>93</v>
      </c>
      <c r="D2" s="103" t="s">
        <v>94</v>
      </c>
      <c r="E2" s="10" t="s">
        <v>95</v>
      </c>
      <c r="F2" s="27" t="s">
        <v>24</v>
      </c>
      <c r="H2" t="s">
        <v>31</v>
      </c>
      <c r="I2" s="100" t="s">
        <v>32</v>
      </c>
      <c r="J2" t="s">
        <v>31</v>
      </c>
      <c r="K2" s="100" t="s">
        <v>32</v>
      </c>
      <c r="L2" s="101" t="s">
        <v>31</v>
      </c>
      <c r="M2" s="100" t="s">
        <v>32</v>
      </c>
      <c r="N2" t="s">
        <v>31</v>
      </c>
      <c r="O2" s="100" t="s">
        <v>32</v>
      </c>
      <c r="P2" t="s">
        <v>31</v>
      </c>
      <c r="Q2" s="100" t="s">
        <v>32</v>
      </c>
      <c r="R2" t="s">
        <v>31</v>
      </c>
      <c r="S2" s="100" t="s">
        <v>32</v>
      </c>
    </row>
    <row r="3" spans="1:19" ht="31.5" customHeight="1">
      <c r="A3" s="165" t="s">
        <v>96</v>
      </c>
      <c r="B3" s="166"/>
      <c r="C3" s="104">
        <f>I3</f>
        <v>0.2</v>
      </c>
      <c r="D3" s="105">
        <f>M3</f>
        <v>0.28205128205128205</v>
      </c>
      <c r="E3" s="106">
        <f>Q3</f>
        <v>0.6</v>
      </c>
      <c r="F3" s="107">
        <f>S3</f>
        <v>0.28846153846153844</v>
      </c>
      <c r="H3" s="108">
        <v>10</v>
      </c>
      <c r="I3" s="100">
        <f>H3/H$12</f>
        <v>0.2</v>
      </c>
      <c r="J3" s="108">
        <v>20</v>
      </c>
      <c r="K3" s="100">
        <f>J3/J$12</f>
        <v>0.37037037037037035</v>
      </c>
      <c r="L3" s="101">
        <f>J3-P3</f>
        <v>11</v>
      </c>
      <c r="M3" s="100">
        <f>L3/L$12</f>
        <v>0.28205128205128205</v>
      </c>
      <c r="N3">
        <f>R3-P3</f>
        <v>21</v>
      </c>
      <c r="O3" s="100">
        <f>N3/N$12</f>
        <v>0.23595505617977527</v>
      </c>
      <c r="P3" s="108">
        <v>9</v>
      </c>
      <c r="Q3" s="100">
        <f>P3/P$12</f>
        <v>0.6</v>
      </c>
      <c r="R3" s="108">
        <v>30</v>
      </c>
      <c r="S3" s="100">
        <f>R3/R$12</f>
        <v>0.28846153846153844</v>
      </c>
    </row>
    <row r="4" spans="1:19" ht="31.5" customHeight="1">
      <c r="A4" s="109" t="s">
        <v>97</v>
      </c>
      <c r="B4" s="110"/>
      <c r="C4" s="111">
        <f>C5+C6+C7</f>
        <v>0.46</v>
      </c>
      <c r="D4" s="112">
        <f>D5+D6+D7</f>
        <v>0.3076923076923077</v>
      </c>
      <c r="E4" s="111">
        <f>E5+E6+E7</f>
        <v>0.2</v>
      </c>
      <c r="F4" s="113">
        <f>F5+F6+F7</f>
        <v>0.3653846153846154</v>
      </c>
      <c r="H4" s="108"/>
      <c r="J4" s="108"/>
      <c r="O4" s="100"/>
      <c r="P4" s="108"/>
      <c r="Q4" s="100"/>
      <c r="R4" s="108"/>
      <c r="S4" s="100"/>
    </row>
    <row r="5" spans="1:19" ht="31.5" customHeight="1">
      <c r="A5" s="114"/>
      <c r="B5" s="116" t="s">
        <v>98</v>
      </c>
      <c r="C5" s="117">
        <f>I5</f>
        <v>0.28</v>
      </c>
      <c r="D5" s="118">
        <f>M5</f>
        <v>0.1282051282051282</v>
      </c>
      <c r="E5" s="117">
        <f>Q5</f>
        <v>0.2</v>
      </c>
      <c r="F5" s="119">
        <f>S5</f>
        <v>0.21153846153846154</v>
      </c>
      <c r="H5" s="108">
        <v>14</v>
      </c>
      <c r="I5" s="100">
        <f>H5/H$12</f>
        <v>0.28</v>
      </c>
      <c r="J5" s="108">
        <v>8</v>
      </c>
      <c r="K5" s="100">
        <f>J5/J$12</f>
        <v>0.14814814814814814</v>
      </c>
      <c r="L5" s="101">
        <f>J5-P5</f>
        <v>5</v>
      </c>
      <c r="M5" s="100">
        <f>L5/L$12</f>
        <v>0.1282051282051282</v>
      </c>
      <c r="N5">
        <f>R5-P5</f>
        <v>19</v>
      </c>
      <c r="O5" s="100">
        <f>N5/N$12</f>
        <v>0.21348314606741572</v>
      </c>
      <c r="P5" s="108">
        <v>3</v>
      </c>
      <c r="Q5" s="100">
        <f>P5/P$12</f>
        <v>0.2</v>
      </c>
      <c r="R5" s="108">
        <v>22</v>
      </c>
      <c r="S5" s="100">
        <f>R5/R$12</f>
        <v>0.21153846153846154</v>
      </c>
    </row>
    <row r="6" spans="1:19" ht="31.5" customHeight="1">
      <c r="A6" s="114"/>
      <c r="B6" s="116" t="s">
        <v>103</v>
      </c>
      <c r="C6" s="117">
        <f>I6</f>
        <v>0.12</v>
      </c>
      <c r="D6" s="118">
        <f>M6</f>
        <v>0.10256410256410256</v>
      </c>
      <c r="E6" s="117">
        <f>Q6</f>
        <v>0</v>
      </c>
      <c r="F6" s="119">
        <f>S6</f>
        <v>0.09615384615384616</v>
      </c>
      <c r="H6" s="108">
        <v>6</v>
      </c>
      <c r="I6" s="100">
        <f>H6/H$12</f>
        <v>0.12</v>
      </c>
      <c r="J6" s="108">
        <v>4</v>
      </c>
      <c r="K6" s="100">
        <f>J6/J$12</f>
        <v>0.07407407407407407</v>
      </c>
      <c r="L6" s="101">
        <f>J6-P6</f>
        <v>4</v>
      </c>
      <c r="M6" s="100">
        <f>L6/L$12</f>
        <v>0.10256410256410256</v>
      </c>
      <c r="N6">
        <f>R6-P6</f>
        <v>10</v>
      </c>
      <c r="O6" s="100">
        <f>N6/N$12</f>
        <v>0.11235955056179775</v>
      </c>
      <c r="P6" s="108"/>
      <c r="Q6" s="100">
        <f>P6/P$12</f>
        <v>0</v>
      </c>
      <c r="R6" s="108">
        <v>10</v>
      </c>
      <c r="S6" s="100">
        <f>R6/R$12</f>
        <v>0.09615384615384616</v>
      </c>
    </row>
    <row r="7" spans="1:19" ht="31.5" customHeight="1">
      <c r="A7" s="120"/>
      <c r="B7" s="121" t="s">
        <v>99</v>
      </c>
      <c r="C7" s="122">
        <f>I7</f>
        <v>0.06</v>
      </c>
      <c r="D7" s="123">
        <f>M7</f>
        <v>0.07692307692307693</v>
      </c>
      <c r="E7" s="122">
        <f>Q7</f>
        <v>0</v>
      </c>
      <c r="F7" s="124">
        <f>S7</f>
        <v>0.057692307692307696</v>
      </c>
      <c r="H7" s="108">
        <v>3</v>
      </c>
      <c r="I7" s="100">
        <f>H7/H$12</f>
        <v>0.06</v>
      </c>
      <c r="J7" s="108">
        <v>3</v>
      </c>
      <c r="K7" s="100">
        <f>J7/J$12</f>
        <v>0.05555555555555555</v>
      </c>
      <c r="L7" s="101">
        <f>J7-P7</f>
        <v>3</v>
      </c>
      <c r="M7" s="100">
        <f>L7/L$12</f>
        <v>0.07692307692307693</v>
      </c>
      <c r="N7">
        <f>R7-P7</f>
        <v>6</v>
      </c>
      <c r="O7" s="100">
        <f>N7/N$12</f>
        <v>0.06741573033707865</v>
      </c>
      <c r="P7" s="108"/>
      <c r="Q7" s="100">
        <f>P7/P$12</f>
        <v>0</v>
      </c>
      <c r="R7" s="108">
        <v>6</v>
      </c>
      <c r="S7" s="100">
        <f>R7/R$12</f>
        <v>0.057692307692307696</v>
      </c>
    </row>
    <row r="8" spans="1:19" ht="31.5" customHeight="1">
      <c r="A8" s="125" t="s">
        <v>100</v>
      </c>
      <c r="B8" s="126"/>
      <c r="C8" s="104">
        <f>C9+C10+C11</f>
        <v>0.34</v>
      </c>
      <c r="D8" s="105">
        <f>D9+D10+D11</f>
        <v>0.4102564102564103</v>
      </c>
      <c r="E8" s="106">
        <f>E9+E10+E11</f>
        <v>0.2</v>
      </c>
      <c r="F8" s="107">
        <f>F9+F10+F11</f>
        <v>0.34615384615384615</v>
      </c>
      <c r="H8" s="108"/>
      <c r="J8" s="108"/>
      <c r="O8" s="100"/>
      <c r="P8" s="108"/>
      <c r="Q8" s="100"/>
      <c r="R8" s="108"/>
      <c r="S8" s="100"/>
    </row>
    <row r="9" spans="1:19" ht="31.5" customHeight="1">
      <c r="A9" s="125"/>
      <c r="B9" s="127" t="s">
        <v>100</v>
      </c>
      <c r="C9" s="117">
        <f>I9</f>
        <v>0.08</v>
      </c>
      <c r="D9" s="128">
        <f>M9</f>
        <v>0</v>
      </c>
      <c r="E9" s="129">
        <f>Q9</f>
        <v>0</v>
      </c>
      <c r="F9" s="130">
        <f>S9</f>
        <v>0.038461538461538464</v>
      </c>
      <c r="H9" s="108">
        <v>4</v>
      </c>
      <c r="I9" s="100">
        <f>H9/H$12</f>
        <v>0.08</v>
      </c>
      <c r="J9" s="108"/>
      <c r="K9" s="100">
        <f>J9/J$12</f>
        <v>0</v>
      </c>
      <c r="L9" s="101">
        <f>J9-P9</f>
        <v>0</v>
      </c>
      <c r="M9" s="100">
        <f>L9/L$12</f>
        <v>0</v>
      </c>
      <c r="N9">
        <f>R9-P9</f>
        <v>4</v>
      </c>
      <c r="O9" s="100">
        <f>N9/N$12</f>
        <v>0.0449438202247191</v>
      </c>
      <c r="P9" s="108"/>
      <c r="Q9" s="100">
        <f>P9/P$12</f>
        <v>0</v>
      </c>
      <c r="R9" s="108">
        <v>4</v>
      </c>
      <c r="S9" s="100">
        <f>R9/R$12</f>
        <v>0.038461538461538464</v>
      </c>
    </row>
    <row r="10" spans="1:19" ht="31.5" customHeight="1">
      <c r="A10" s="125"/>
      <c r="B10" s="127" t="s">
        <v>104</v>
      </c>
      <c r="C10" s="117">
        <f>I10</f>
        <v>0.2</v>
      </c>
      <c r="D10" s="128">
        <f>M10</f>
        <v>0.38461538461538464</v>
      </c>
      <c r="E10" s="129">
        <f>Q10</f>
        <v>0.2</v>
      </c>
      <c r="F10" s="130">
        <f>S10</f>
        <v>0.2692307692307692</v>
      </c>
      <c r="H10" s="108">
        <v>10</v>
      </c>
      <c r="I10" s="100">
        <f>H10/H$12</f>
        <v>0.2</v>
      </c>
      <c r="J10" s="108">
        <v>18</v>
      </c>
      <c r="K10" s="100">
        <f>J10/J$12</f>
        <v>0.3333333333333333</v>
      </c>
      <c r="L10" s="101">
        <f>J10-P10</f>
        <v>15</v>
      </c>
      <c r="M10" s="100">
        <f>L10/L$12</f>
        <v>0.38461538461538464</v>
      </c>
      <c r="N10">
        <f>R10-P10</f>
        <v>25</v>
      </c>
      <c r="O10" s="100">
        <f>N10/N$12</f>
        <v>0.2808988764044944</v>
      </c>
      <c r="P10" s="108">
        <v>3</v>
      </c>
      <c r="Q10" s="100">
        <f>P10/P$12</f>
        <v>0.2</v>
      </c>
      <c r="R10" s="108">
        <v>28</v>
      </c>
      <c r="S10" s="100">
        <f>R10/R$12</f>
        <v>0.2692307692307692</v>
      </c>
    </row>
    <row r="11" spans="1:19" ht="31.5" customHeight="1" thickBot="1">
      <c r="A11" s="125"/>
      <c r="B11" s="131" t="s">
        <v>101</v>
      </c>
      <c r="C11" s="132">
        <f>I11</f>
        <v>0.06</v>
      </c>
      <c r="D11" s="133">
        <f>M11</f>
        <v>0.02564102564102564</v>
      </c>
      <c r="E11" s="134">
        <f>Q11</f>
        <v>0</v>
      </c>
      <c r="F11" s="135">
        <f>S11</f>
        <v>0.038461538461538464</v>
      </c>
      <c r="H11" s="108">
        <v>3</v>
      </c>
      <c r="I11" s="100">
        <f>H11/H$12</f>
        <v>0.06</v>
      </c>
      <c r="J11" s="108">
        <v>1</v>
      </c>
      <c r="K11" s="100">
        <f>J11/J$12</f>
        <v>0.018518518518518517</v>
      </c>
      <c r="L11" s="101">
        <f>J11-P11</f>
        <v>1</v>
      </c>
      <c r="M11" s="100">
        <f>L11/L$12</f>
        <v>0.02564102564102564</v>
      </c>
      <c r="N11">
        <f>R11-P11</f>
        <v>4</v>
      </c>
      <c r="O11" s="100">
        <f>N11/N$12</f>
        <v>0.0449438202247191</v>
      </c>
      <c r="P11" s="108"/>
      <c r="Q11" s="100">
        <f>P11/P$12</f>
        <v>0</v>
      </c>
      <c r="R11" s="108">
        <v>4</v>
      </c>
      <c r="S11" s="100">
        <f>R11/R$12</f>
        <v>0.038461538461538464</v>
      </c>
    </row>
    <row r="12" spans="1:19" ht="31.5" customHeight="1" thickBot="1" thickTop="1">
      <c r="A12" s="163" t="s">
        <v>24</v>
      </c>
      <c r="B12" s="164"/>
      <c r="C12" s="136">
        <f>C3+C4+C8</f>
        <v>1</v>
      </c>
      <c r="D12" s="137">
        <f>D3+D4+D8</f>
        <v>1</v>
      </c>
      <c r="E12" s="138">
        <f>E3+E4+E8</f>
        <v>1</v>
      </c>
      <c r="F12" s="139">
        <f>F3+F4+F8</f>
        <v>1</v>
      </c>
      <c r="H12">
        <f>SUM(H3:H11)</f>
        <v>50</v>
      </c>
      <c r="I12" s="100">
        <f>SUM(I3:I11)</f>
        <v>1.0000000000000002</v>
      </c>
      <c r="J12">
        <f>SUM(J3:J11)</f>
        <v>54</v>
      </c>
      <c r="K12" s="100">
        <f>SUM(K3:K11)</f>
        <v>0.9999999999999999</v>
      </c>
      <c r="L12" s="101">
        <f>J12-P12</f>
        <v>39</v>
      </c>
      <c r="M12" s="100">
        <f aca="true" t="shared" si="0" ref="M12:S12">SUM(M3:M11)</f>
        <v>0.9999999999999999</v>
      </c>
      <c r="N12">
        <f t="shared" si="0"/>
        <v>89</v>
      </c>
      <c r="O12" s="100">
        <f t="shared" si="0"/>
        <v>1</v>
      </c>
      <c r="P12">
        <f t="shared" si="0"/>
        <v>15</v>
      </c>
      <c r="Q12" s="100">
        <f t="shared" si="0"/>
        <v>1</v>
      </c>
      <c r="R12">
        <f t="shared" si="0"/>
        <v>104</v>
      </c>
      <c r="S12" s="100">
        <f t="shared" si="0"/>
        <v>0.9999999999999999</v>
      </c>
    </row>
    <row r="13" ht="31.5" customHeight="1">
      <c r="F13" s="25" t="s">
        <v>102</v>
      </c>
    </row>
  </sheetData>
  <mergeCells count="3">
    <mergeCell ref="A2:B2"/>
    <mergeCell ref="A12:B12"/>
    <mergeCell ref="A3:B3"/>
  </mergeCells>
  <printOptions/>
  <pageMargins left="0.7874015748031497" right="0.7874015748031497" top="0.5905511811023623" bottom="0.984251968503937" header="0.5118110236220472"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E17"/>
  <sheetViews>
    <sheetView view="pageBreakPreview" zoomScale="75" zoomScaleSheetLayoutView="75" workbookViewId="0" topLeftCell="A1">
      <selection activeCell="C20" sqref="C20"/>
    </sheetView>
  </sheetViews>
  <sheetFormatPr defaultColWidth="9.00390625" defaultRowHeight="31.5" customHeight="1"/>
  <cols>
    <col min="1" max="1" width="20.50390625" style="147" bestFit="1" customWidth="1"/>
    <col min="2" max="2" width="9.50390625" style="147" bestFit="1" customWidth="1"/>
    <col min="3" max="3" width="62.125" style="147" customWidth="1"/>
    <col min="4" max="4" width="11.625" style="147" bestFit="1" customWidth="1"/>
    <col min="5" max="16384" width="9.00390625" style="147" customWidth="1"/>
  </cols>
  <sheetData>
    <row r="1" ht="31.5" customHeight="1" thickBot="1">
      <c r="A1" s="146" t="s">
        <v>124</v>
      </c>
    </row>
    <row r="2" spans="1:3" ht="90.75" customHeight="1">
      <c r="A2" s="170" t="s">
        <v>125</v>
      </c>
      <c r="B2" s="148" t="s">
        <v>126</v>
      </c>
      <c r="C2" s="149" t="s">
        <v>127</v>
      </c>
    </row>
    <row r="3" spans="1:3" ht="60" customHeight="1">
      <c r="A3" s="171"/>
      <c r="B3" s="167" t="s">
        <v>128</v>
      </c>
      <c r="C3" s="150" t="s">
        <v>129</v>
      </c>
    </row>
    <row r="4" spans="1:3" ht="138" customHeight="1">
      <c r="A4" s="171"/>
      <c r="B4" s="168"/>
      <c r="C4" s="151" t="s">
        <v>130</v>
      </c>
    </row>
    <row r="5" spans="1:3" ht="48" customHeight="1" thickBot="1">
      <c r="A5" s="172"/>
      <c r="B5" s="169"/>
      <c r="C5" s="152" t="s">
        <v>131</v>
      </c>
    </row>
    <row r="6" ht="31.5" customHeight="1">
      <c r="C6" s="153" t="s">
        <v>132</v>
      </c>
    </row>
    <row r="11" spans="4:5" ht="31.5" customHeight="1">
      <c r="D11" s="154" t="s">
        <v>134</v>
      </c>
      <c r="E11" s="154"/>
    </row>
    <row r="12" spans="4:5" ht="31.5" customHeight="1">
      <c r="D12" s="155">
        <v>38626</v>
      </c>
      <c r="E12" s="156">
        <v>7344</v>
      </c>
    </row>
    <row r="13" spans="4:5" ht="31.5" customHeight="1">
      <c r="D13" s="155">
        <v>39172</v>
      </c>
      <c r="E13" s="156">
        <v>7434</v>
      </c>
    </row>
    <row r="14" spans="4:5" ht="31.5" customHeight="1">
      <c r="D14" s="155">
        <v>39356</v>
      </c>
      <c r="E14" s="156">
        <v>7603</v>
      </c>
    </row>
    <row r="15" spans="4:5" ht="31.5" customHeight="1">
      <c r="D15" s="155"/>
      <c r="E15" s="156"/>
    </row>
    <row r="16" spans="4:5" ht="31.5" customHeight="1">
      <c r="D16" s="157" t="s">
        <v>135</v>
      </c>
      <c r="E16" s="156">
        <v>7344</v>
      </c>
    </row>
    <row r="17" ht="31.5" customHeight="1">
      <c r="A17" s="147" t="s">
        <v>133</v>
      </c>
    </row>
  </sheetData>
  <mergeCells count="2">
    <mergeCell ref="B3:B5"/>
    <mergeCell ref="A2:A5"/>
  </mergeCells>
  <printOptions/>
  <pageMargins left="0.7874015748031497" right="0.3937007874015748" top="0.5905511811023623" bottom="0.3937007874015748"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J8"/>
  <sheetViews>
    <sheetView workbookViewId="0" topLeftCell="A1">
      <selection activeCell="A1" sqref="A1"/>
    </sheetView>
  </sheetViews>
  <sheetFormatPr defaultColWidth="9.00390625" defaultRowHeight="31.5" customHeight="1"/>
  <cols>
    <col min="1" max="1" width="11.625" style="2" bestFit="1" customWidth="1"/>
    <col min="2" max="2" width="80.625" style="2" customWidth="1"/>
    <col min="3" max="16384" width="9.00390625" style="2" customWidth="1"/>
  </cols>
  <sheetData>
    <row r="1" ht="31.5" customHeight="1" thickBot="1">
      <c r="A1" s="1" t="s">
        <v>87</v>
      </c>
    </row>
    <row r="2" spans="1:2" ht="31.5" customHeight="1" thickBot="1">
      <c r="A2" s="97"/>
      <c r="B2" s="85" t="s">
        <v>88</v>
      </c>
    </row>
    <row r="3" spans="1:2" ht="270.75" customHeight="1">
      <c r="A3" s="3" t="s">
        <v>89</v>
      </c>
      <c r="B3" s="98"/>
    </row>
    <row r="4" spans="1:2" ht="270.75" customHeight="1" thickBot="1">
      <c r="A4" s="6" t="s">
        <v>90</v>
      </c>
      <c r="B4" s="33"/>
    </row>
    <row r="6" spans="1:2" ht="48" customHeight="1">
      <c r="A6" s="173" t="s">
        <v>91</v>
      </c>
      <c r="B6" s="173"/>
    </row>
    <row r="8" spans="2:10" ht="31.5" customHeight="1">
      <c r="B8" s="7"/>
      <c r="C8" s="7"/>
      <c r="E8" s="7"/>
      <c r="F8" s="7"/>
      <c r="G8" s="7"/>
      <c r="H8" s="7"/>
      <c r="I8" s="7"/>
      <c r="J8" s="7"/>
    </row>
  </sheetData>
  <mergeCells count="1">
    <mergeCell ref="A6:B6"/>
  </mergeCells>
  <printOptions/>
  <pageMargins left="0.7874015748031497" right="0.3937007874015748" top="0.5905511811023623" bottom="0.3937007874015748"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J21"/>
  <sheetViews>
    <sheetView tabSelected="1" workbookViewId="0" topLeftCell="A1">
      <selection activeCell="L3" sqref="L3"/>
    </sheetView>
  </sheetViews>
  <sheetFormatPr defaultColWidth="9.00390625" defaultRowHeight="31.5" customHeight="1"/>
  <cols>
    <col min="1" max="1" width="11.00390625" style="2" customWidth="1"/>
    <col min="2" max="16384" width="9.00390625" style="2" customWidth="1"/>
  </cols>
  <sheetData>
    <row r="1" ht="31.5" customHeight="1" thickBot="1">
      <c r="A1" s="1" t="s">
        <v>70</v>
      </c>
    </row>
    <row r="2" spans="1:9" ht="48" customHeight="1">
      <c r="A2" s="3" t="s">
        <v>1</v>
      </c>
      <c r="B2" s="180" t="s">
        <v>71</v>
      </c>
      <c r="C2" s="181"/>
      <c r="D2" s="181"/>
      <c r="E2" s="181"/>
      <c r="F2" s="181"/>
      <c r="G2" s="181"/>
      <c r="H2" s="181"/>
      <c r="I2" s="182"/>
    </row>
    <row r="3" spans="1:9" ht="48" customHeight="1">
      <c r="A3" s="4" t="s">
        <v>3</v>
      </c>
      <c r="B3" s="183" t="s">
        <v>72</v>
      </c>
      <c r="C3" s="184"/>
      <c r="D3" s="184"/>
      <c r="E3" s="184"/>
      <c r="F3" s="184"/>
      <c r="G3" s="184"/>
      <c r="H3" s="184"/>
      <c r="I3" s="185"/>
    </row>
    <row r="4" spans="1:9" ht="48" customHeight="1">
      <c r="A4" s="4" t="s">
        <v>5</v>
      </c>
      <c r="B4" s="183" t="s">
        <v>73</v>
      </c>
      <c r="C4" s="184"/>
      <c r="D4" s="184"/>
      <c r="E4" s="184"/>
      <c r="F4" s="184"/>
      <c r="G4" s="184"/>
      <c r="H4" s="184"/>
      <c r="I4" s="185"/>
    </row>
    <row r="5" spans="1:9" ht="108.75" customHeight="1">
      <c r="A5" s="5" t="s">
        <v>7</v>
      </c>
      <c r="B5" s="186" t="s">
        <v>74</v>
      </c>
      <c r="C5" s="187"/>
      <c r="D5" s="187"/>
      <c r="E5" s="187"/>
      <c r="F5" s="187"/>
      <c r="G5" s="187"/>
      <c r="H5" s="187"/>
      <c r="I5" s="188"/>
    </row>
    <row r="6" spans="1:9" ht="48" customHeight="1">
      <c r="A6" s="4" t="s">
        <v>8</v>
      </c>
      <c r="B6" s="183" t="s">
        <v>75</v>
      </c>
      <c r="C6" s="184"/>
      <c r="D6" s="184"/>
      <c r="E6" s="184"/>
      <c r="F6" s="184"/>
      <c r="G6" s="184"/>
      <c r="H6" s="184"/>
      <c r="I6" s="185"/>
    </row>
    <row r="7" spans="1:9" ht="48" customHeight="1" thickBot="1">
      <c r="A7" s="6" t="s">
        <v>76</v>
      </c>
      <c r="B7" s="20" t="s">
        <v>77</v>
      </c>
      <c r="C7" s="178"/>
      <c r="D7" s="178"/>
      <c r="E7" s="178"/>
      <c r="F7" s="178"/>
      <c r="G7" s="178"/>
      <c r="H7" s="178"/>
      <c r="I7" s="179"/>
    </row>
    <row r="9" ht="31.5" customHeight="1" thickBot="1">
      <c r="A9" s="1" t="s">
        <v>78</v>
      </c>
    </row>
    <row r="10" spans="1:9" ht="48" customHeight="1">
      <c r="A10" s="3" t="s">
        <v>1</v>
      </c>
      <c r="B10" s="177" t="s">
        <v>86</v>
      </c>
      <c r="C10" s="115"/>
      <c r="D10" s="115"/>
      <c r="E10" s="115"/>
      <c r="F10" s="115"/>
      <c r="G10" s="115"/>
      <c r="H10" s="115"/>
      <c r="I10" s="90"/>
    </row>
    <row r="11" spans="1:9" ht="48" customHeight="1">
      <c r="A11" s="4" t="s">
        <v>3</v>
      </c>
      <c r="B11" s="174" t="s">
        <v>79</v>
      </c>
      <c r="C11" s="175"/>
      <c r="D11" s="175"/>
      <c r="E11" s="175"/>
      <c r="F11" s="175"/>
      <c r="G11" s="175"/>
      <c r="H11" s="175"/>
      <c r="I11" s="176"/>
    </row>
    <row r="12" spans="1:9" ht="48" customHeight="1">
      <c r="A12" s="4" t="s">
        <v>5</v>
      </c>
      <c r="B12" s="174" t="s">
        <v>80</v>
      </c>
      <c r="C12" s="175"/>
      <c r="D12" s="175"/>
      <c r="E12" s="175"/>
      <c r="F12" s="175"/>
      <c r="G12" s="175"/>
      <c r="H12" s="175"/>
      <c r="I12" s="176"/>
    </row>
    <row r="13" spans="1:9" ht="102" customHeight="1">
      <c r="A13" s="5" t="s">
        <v>7</v>
      </c>
      <c r="B13" s="174" t="s">
        <v>81</v>
      </c>
      <c r="C13" s="175"/>
      <c r="D13" s="175"/>
      <c r="E13" s="175"/>
      <c r="F13" s="175"/>
      <c r="G13" s="175"/>
      <c r="H13" s="175"/>
      <c r="I13" s="176"/>
    </row>
    <row r="14" spans="1:9" ht="48" customHeight="1">
      <c r="A14" s="4" t="s">
        <v>82</v>
      </c>
      <c r="B14" s="174" t="s">
        <v>83</v>
      </c>
      <c r="C14" s="175"/>
      <c r="D14" s="175"/>
      <c r="E14" s="175"/>
      <c r="F14" s="175"/>
      <c r="G14" s="175"/>
      <c r="H14" s="175"/>
      <c r="I14" s="176"/>
    </row>
    <row r="15" spans="1:9" ht="48" customHeight="1" thickBot="1">
      <c r="A15" s="6" t="s">
        <v>84</v>
      </c>
      <c r="B15" s="91" t="s">
        <v>85</v>
      </c>
      <c r="C15" s="66"/>
      <c r="D15" s="66"/>
      <c r="E15" s="66"/>
      <c r="F15" s="66"/>
      <c r="G15" s="66"/>
      <c r="H15" s="66"/>
      <c r="I15" s="42"/>
    </row>
    <row r="21" spans="2:10" ht="31.5" customHeight="1">
      <c r="B21" s="7"/>
      <c r="C21" s="7"/>
      <c r="E21" s="7"/>
      <c r="F21" s="7"/>
      <c r="G21" s="7"/>
      <c r="H21" s="7"/>
      <c r="I21" s="7"/>
      <c r="J21" s="7"/>
    </row>
  </sheetData>
  <mergeCells count="12">
    <mergeCell ref="B7:I7"/>
    <mergeCell ref="B2:I2"/>
    <mergeCell ref="B3:I3"/>
    <mergeCell ref="B5:I5"/>
    <mergeCell ref="B6:I6"/>
    <mergeCell ref="B4:I4"/>
    <mergeCell ref="B11:I11"/>
    <mergeCell ref="B10:I10"/>
    <mergeCell ref="B15:I15"/>
    <mergeCell ref="B14:I14"/>
    <mergeCell ref="B13:I13"/>
    <mergeCell ref="B12:I12"/>
  </mergeCells>
  <printOptions/>
  <pageMargins left="0.7874015748031497" right="0.3937007874015748" top="0.5905511811023623" bottom="0.3937007874015748"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C8"/>
  <sheetViews>
    <sheetView workbookViewId="0" topLeftCell="A1">
      <selection activeCell="C5" sqref="C5"/>
    </sheetView>
  </sheetViews>
  <sheetFormatPr defaultColWidth="9.00390625" defaultRowHeight="31.5" customHeight="1"/>
  <cols>
    <col min="1" max="1" width="9.50390625" style="2" bestFit="1" customWidth="1"/>
    <col min="2" max="2" width="3.50390625" style="84" bestFit="1" customWidth="1"/>
    <col min="3" max="3" width="77.50390625" style="2" customWidth="1"/>
    <col min="4" max="16384" width="9.00390625" style="2" customWidth="1"/>
  </cols>
  <sheetData>
    <row r="1" ht="31.5" customHeight="1" thickBot="1">
      <c r="A1" s="1" t="s">
        <v>53</v>
      </c>
    </row>
    <row r="2" spans="1:3" ht="31.5" customHeight="1" thickBot="1">
      <c r="A2" s="85" t="s">
        <v>54</v>
      </c>
      <c r="B2" s="189" t="s">
        <v>55</v>
      </c>
      <c r="C2" s="162"/>
    </row>
    <row r="3" spans="1:3" ht="135" customHeight="1">
      <c r="A3" s="86" t="s">
        <v>56</v>
      </c>
      <c r="B3" s="87" t="s">
        <v>57</v>
      </c>
      <c r="C3" s="88" t="s">
        <v>58</v>
      </c>
    </row>
    <row r="4" spans="1:3" ht="90" customHeight="1">
      <c r="A4" s="89" t="s">
        <v>59</v>
      </c>
      <c r="B4" s="92" t="s">
        <v>57</v>
      </c>
      <c r="C4" s="8" t="s">
        <v>69</v>
      </c>
    </row>
    <row r="5" spans="1:3" ht="31.5" customHeight="1">
      <c r="A5" s="93" t="s">
        <v>60</v>
      </c>
      <c r="B5" s="92" t="s">
        <v>61</v>
      </c>
      <c r="C5" s="94" t="s">
        <v>62</v>
      </c>
    </row>
    <row r="6" spans="1:3" ht="90" customHeight="1">
      <c r="A6" s="93" t="s">
        <v>63</v>
      </c>
      <c r="B6" s="92" t="s">
        <v>57</v>
      </c>
      <c r="C6" s="8" t="s">
        <v>64</v>
      </c>
    </row>
    <row r="7" spans="1:3" ht="168" customHeight="1">
      <c r="A7" s="93" t="s">
        <v>65</v>
      </c>
      <c r="B7" s="92" t="s">
        <v>61</v>
      </c>
      <c r="C7" s="8" t="s">
        <v>66</v>
      </c>
    </row>
    <row r="8" spans="1:3" ht="108" customHeight="1" thickBot="1">
      <c r="A8" s="95" t="s">
        <v>67</v>
      </c>
      <c r="B8" s="96" t="s">
        <v>61</v>
      </c>
      <c r="C8" s="9" t="s">
        <v>68</v>
      </c>
    </row>
  </sheetData>
  <mergeCells count="1">
    <mergeCell ref="B2:C2"/>
  </mergeCells>
  <printOptions/>
  <pageMargins left="0.7874015748031497" right="0.3937007874015748" top="0.5905511811023623" bottom="0.3937007874015748"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J30"/>
  <sheetViews>
    <sheetView workbookViewId="0" topLeftCell="A1">
      <selection activeCell="A21" sqref="A21"/>
    </sheetView>
  </sheetViews>
  <sheetFormatPr defaultColWidth="9.00390625" defaultRowHeight="30" customHeight="1"/>
  <cols>
    <col min="1" max="1" width="10.375" style="2" customWidth="1"/>
    <col min="2" max="8" width="11.625" style="2" customWidth="1"/>
    <col min="9" max="16384" width="9.00390625" style="2" customWidth="1"/>
  </cols>
  <sheetData>
    <row r="1" ht="30" customHeight="1">
      <c r="A1" s="1" t="s">
        <v>13</v>
      </c>
    </row>
    <row r="3" ht="21" customHeight="1" thickBot="1">
      <c r="A3" s="2" t="s">
        <v>14</v>
      </c>
    </row>
    <row r="4" spans="1:8" ht="30" customHeight="1" thickBot="1">
      <c r="A4" s="196"/>
      <c r="B4" s="197"/>
      <c r="C4" s="198"/>
      <c r="D4" s="11" t="s">
        <v>15</v>
      </c>
      <c r="E4" s="12" t="s">
        <v>16</v>
      </c>
      <c r="F4" s="196" t="s">
        <v>17</v>
      </c>
      <c r="G4" s="197"/>
      <c r="H4" s="198"/>
    </row>
    <row r="5" spans="1:8" ht="30" customHeight="1">
      <c r="A5" s="13" t="s">
        <v>18</v>
      </c>
      <c r="B5" s="14"/>
      <c r="C5" s="15"/>
      <c r="D5" s="16">
        <v>320.3</v>
      </c>
      <c r="E5" s="17">
        <v>235.2</v>
      </c>
      <c r="F5" s="18"/>
      <c r="G5" s="14"/>
      <c r="H5" s="15"/>
    </row>
    <row r="6" spans="1:10" ht="30" customHeight="1" thickBot="1">
      <c r="A6" s="207" t="s">
        <v>19</v>
      </c>
      <c r="B6" s="208"/>
      <c r="C6" s="209"/>
      <c r="D6" s="19">
        <v>13687</v>
      </c>
      <c r="E6" s="21">
        <v>2712</v>
      </c>
      <c r="F6" s="22">
        <f>E6/D6</f>
        <v>0.19814422444655513</v>
      </c>
      <c r="G6" s="23" t="s">
        <v>20</v>
      </c>
      <c r="H6" s="24"/>
      <c r="I6" s="7"/>
      <c r="J6" s="7"/>
    </row>
    <row r="7" ht="18" customHeight="1">
      <c r="H7" s="25"/>
    </row>
    <row r="8" ht="21" customHeight="1" thickBot="1">
      <c r="A8" s="2" t="s">
        <v>21</v>
      </c>
    </row>
    <row r="9" spans="1:6" ht="30" customHeight="1" thickBot="1">
      <c r="A9" s="196"/>
      <c r="B9" s="197"/>
      <c r="C9" s="198"/>
      <c r="D9" s="11" t="s">
        <v>22</v>
      </c>
      <c r="E9" s="26" t="s">
        <v>23</v>
      </c>
      <c r="F9" s="27" t="s">
        <v>24</v>
      </c>
    </row>
    <row r="10" spans="1:6" ht="30" customHeight="1">
      <c r="A10" s="13" t="s">
        <v>25</v>
      </c>
      <c r="B10" s="14"/>
      <c r="C10" s="15"/>
      <c r="D10" s="28">
        <v>51</v>
      </c>
      <c r="E10" s="29">
        <v>63</v>
      </c>
      <c r="F10" s="30">
        <f>D10+E10</f>
        <v>114</v>
      </c>
    </row>
    <row r="11" spans="1:6" ht="30" customHeight="1" thickBot="1">
      <c r="A11" s="31" t="s">
        <v>26</v>
      </c>
      <c r="B11" s="32"/>
      <c r="C11" s="33"/>
      <c r="D11" s="34">
        <v>8676</v>
      </c>
      <c r="E11" s="35">
        <v>16052</v>
      </c>
      <c r="F11" s="36">
        <f>D11+E11</f>
        <v>24728</v>
      </c>
    </row>
    <row r="12" ht="18" customHeight="1">
      <c r="F12" s="25"/>
    </row>
    <row r="13" spans="1:7" ht="21" customHeight="1" thickBot="1">
      <c r="A13" s="2" t="s">
        <v>27</v>
      </c>
      <c r="G13" s="25" t="s">
        <v>28</v>
      </c>
    </row>
    <row r="14" spans="1:7" ht="21" customHeight="1">
      <c r="A14" s="201"/>
      <c r="B14" s="202"/>
      <c r="C14" s="203"/>
      <c r="D14" s="201" t="s">
        <v>29</v>
      </c>
      <c r="E14" s="200"/>
      <c r="F14" s="199" t="s">
        <v>30</v>
      </c>
      <c r="G14" s="200"/>
    </row>
    <row r="15" spans="1:7" ht="21" customHeight="1" thickBot="1">
      <c r="A15" s="204"/>
      <c r="B15" s="205"/>
      <c r="C15" s="206"/>
      <c r="D15" s="37" t="s">
        <v>31</v>
      </c>
      <c r="E15" s="38" t="s">
        <v>32</v>
      </c>
      <c r="F15" s="39" t="s">
        <v>31</v>
      </c>
      <c r="G15" s="38" t="s">
        <v>32</v>
      </c>
    </row>
    <row r="16" spans="1:7" ht="30" customHeight="1">
      <c r="A16" s="165" t="s">
        <v>33</v>
      </c>
      <c r="B16" s="190"/>
      <c r="C16" s="191"/>
      <c r="D16" s="40">
        <v>22017</v>
      </c>
      <c r="E16" s="41">
        <f>D16/D$16</f>
        <v>1</v>
      </c>
      <c r="F16" s="43">
        <v>13125</v>
      </c>
      <c r="G16" s="41">
        <f>F16/F$16</f>
        <v>1</v>
      </c>
    </row>
    <row r="17" spans="1:7" ht="30" customHeight="1">
      <c r="A17" s="44"/>
      <c r="B17" s="192" t="s">
        <v>34</v>
      </c>
      <c r="C17" s="193"/>
      <c r="D17" s="45">
        <v>9067</v>
      </c>
      <c r="E17" s="46">
        <f>D17/D$16</f>
        <v>0.411818140527774</v>
      </c>
      <c r="F17" s="47">
        <v>5867</v>
      </c>
      <c r="G17" s="46">
        <f>F17/F$16</f>
        <v>0.4470095238095238</v>
      </c>
    </row>
    <row r="18" spans="1:7" ht="30" customHeight="1">
      <c r="A18" s="44"/>
      <c r="B18" s="48"/>
      <c r="C18" s="49" t="s">
        <v>52</v>
      </c>
      <c r="D18" s="50">
        <v>3747</v>
      </c>
      <c r="E18" s="51">
        <f>D18/D$16</f>
        <v>0.17018667393377845</v>
      </c>
      <c r="F18" s="52">
        <v>2263</v>
      </c>
      <c r="G18" s="51">
        <f>F18/F$16</f>
        <v>0.1724190476190476</v>
      </c>
    </row>
    <row r="19" spans="1:7" ht="30" customHeight="1" thickBot="1">
      <c r="A19" s="53"/>
      <c r="B19" s="194" t="s">
        <v>35</v>
      </c>
      <c r="C19" s="195"/>
      <c r="D19" s="54">
        <v>6324</v>
      </c>
      <c r="E19" s="55">
        <f>D19/D$16</f>
        <v>0.28723259299632103</v>
      </c>
      <c r="F19" s="56">
        <v>4244</v>
      </c>
      <c r="G19" s="55">
        <f>F19/F$16</f>
        <v>0.32335238095238095</v>
      </c>
    </row>
    <row r="20" ht="18" customHeight="1"/>
    <row r="21" spans="1:8" ht="21" customHeight="1" thickBot="1">
      <c r="A21" s="2" t="s">
        <v>36</v>
      </c>
      <c r="H21" s="25" t="s">
        <v>28</v>
      </c>
    </row>
    <row r="22" spans="1:8" ht="30" customHeight="1">
      <c r="A22" s="201" t="s">
        <v>37</v>
      </c>
      <c r="B22" s="200"/>
      <c r="C22" s="199" t="s">
        <v>38</v>
      </c>
      <c r="D22" s="202"/>
      <c r="E22" s="202"/>
      <c r="F22" s="202"/>
      <c r="G22" s="202"/>
      <c r="H22" s="200"/>
    </row>
    <row r="23" spans="1:8" ht="30" customHeight="1" thickBot="1">
      <c r="A23" s="204" t="s">
        <v>39</v>
      </c>
      <c r="B23" s="210"/>
      <c r="C23" s="57" t="s">
        <v>40</v>
      </c>
      <c r="D23" s="58" t="s">
        <v>41</v>
      </c>
      <c r="E23" s="58" t="s">
        <v>42</v>
      </c>
      <c r="F23" s="58" t="s">
        <v>43</v>
      </c>
      <c r="G23" s="59" t="s">
        <v>44</v>
      </c>
      <c r="H23" s="60" t="s">
        <v>24</v>
      </c>
    </row>
    <row r="24" spans="1:8" ht="30" customHeight="1">
      <c r="A24" s="217" t="s">
        <v>45</v>
      </c>
      <c r="B24" s="218"/>
      <c r="C24" s="61">
        <v>1970</v>
      </c>
      <c r="D24" s="62">
        <v>107</v>
      </c>
      <c r="E24" s="62">
        <v>10</v>
      </c>
      <c r="F24" s="62">
        <v>5</v>
      </c>
      <c r="G24" s="63">
        <v>2</v>
      </c>
      <c r="H24" s="64">
        <f aca="true" t="shared" si="0" ref="H24:H29">SUM(C24:G24)</f>
        <v>2094</v>
      </c>
    </row>
    <row r="25" spans="1:8" ht="30" customHeight="1" thickBot="1">
      <c r="A25" s="215" t="s">
        <v>46</v>
      </c>
      <c r="B25" s="216"/>
      <c r="C25" s="65">
        <v>145</v>
      </c>
      <c r="D25" s="67">
        <v>19</v>
      </c>
      <c r="E25" s="67">
        <v>4</v>
      </c>
      <c r="F25" s="67">
        <v>4</v>
      </c>
      <c r="G25" s="68">
        <v>1</v>
      </c>
      <c r="H25" s="69">
        <f t="shared" si="0"/>
        <v>173</v>
      </c>
    </row>
    <row r="26" spans="1:8" ht="30" customHeight="1" thickBot="1" thickTop="1">
      <c r="A26" s="219" t="s">
        <v>47</v>
      </c>
      <c r="B26" s="220"/>
      <c r="C26" s="70">
        <f>C24+C25</f>
        <v>2115</v>
      </c>
      <c r="D26" s="70">
        <f>D24+D25</f>
        <v>126</v>
      </c>
      <c r="E26" s="70">
        <f>E24+E25</f>
        <v>14</v>
      </c>
      <c r="F26" s="70">
        <f>F24+F25</f>
        <v>9</v>
      </c>
      <c r="G26" s="70">
        <f>G24+G25</f>
        <v>3</v>
      </c>
      <c r="H26" s="71">
        <f t="shared" si="0"/>
        <v>2267</v>
      </c>
    </row>
    <row r="27" spans="1:8" ht="30" customHeight="1" thickBot="1">
      <c r="A27" s="161" t="s">
        <v>48</v>
      </c>
      <c r="B27" s="162"/>
      <c r="C27" s="72">
        <v>414</v>
      </c>
      <c r="D27" s="73">
        <v>72</v>
      </c>
      <c r="E27" s="73">
        <v>21</v>
      </c>
      <c r="F27" s="73">
        <v>17</v>
      </c>
      <c r="G27" s="74">
        <v>10</v>
      </c>
      <c r="H27" s="75">
        <f t="shared" si="0"/>
        <v>534</v>
      </c>
    </row>
    <row r="28" spans="1:8" ht="30" customHeight="1" thickBot="1">
      <c r="A28" s="213" t="s">
        <v>49</v>
      </c>
      <c r="B28" s="214"/>
      <c r="C28" s="76">
        <v>73</v>
      </c>
      <c r="D28" s="77">
        <v>21</v>
      </c>
      <c r="E28" s="77">
        <v>7</v>
      </c>
      <c r="F28" s="77">
        <v>9</v>
      </c>
      <c r="G28" s="78">
        <v>6</v>
      </c>
      <c r="H28" s="79">
        <f t="shared" si="0"/>
        <v>116</v>
      </c>
    </row>
    <row r="29" spans="1:8" ht="30" customHeight="1" thickBot="1" thickTop="1">
      <c r="A29" s="211" t="s">
        <v>50</v>
      </c>
      <c r="B29" s="212"/>
      <c r="C29" s="80">
        <f>SUM(C26:C28)</f>
        <v>2602</v>
      </c>
      <c r="D29" s="80">
        <f>SUM(D26:D28)</f>
        <v>219</v>
      </c>
      <c r="E29" s="80">
        <f>SUM(E26:E28)</f>
        <v>42</v>
      </c>
      <c r="F29" s="80">
        <f>SUM(F26:F28)</f>
        <v>35</v>
      </c>
      <c r="G29" s="80">
        <f>SUM(G26:G28)</f>
        <v>19</v>
      </c>
      <c r="H29" s="81">
        <f t="shared" si="0"/>
        <v>2917</v>
      </c>
    </row>
    <row r="30" spans="1:8" ht="30" customHeight="1" thickBot="1">
      <c r="A30" s="196" t="s">
        <v>51</v>
      </c>
      <c r="B30" s="198"/>
      <c r="C30" s="82">
        <f aca="true" t="shared" si="1" ref="C30:H30">C26/C29</f>
        <v>0.8128362797847809</v>
      </c>
      <c r="D30" s="82">
        <f t="shared" si="1"/>
        <v>0.5753424657534246</v>
      </c>
      <c r="E30" s="82">
        <f t="shared" si="1"/>
        <v>0.3333333333333333</v>
      </c>
      <c r="F30" s="82">
        <f t="shared" si="1"/>
        <v>0.2571428571428571</v>
      </c>
      <c r="G30" s="82">
        <f t="shared" si="1"/>
        <v>0.15789473684210525</v>
      </c>
      <c r="H30" s="83">
        <f t="shared" si="1"/>
        <v>0.7771683236201576</v>
      </c>
    </row>
  </sheetData>
  <mergeCells count="20">
    <mergeCell ref="A30:B30"/>
    <mergeCell ref="A23:B23"/>
    <mergeCell ref="A22:B22"/>
    <mergeCell ref="C22:H22"/>
    <mergeCell ref="A29:B29"/>
    <mergeCell ref="A28:B28"/>
    <mergeCell ref="A27:B27"/>
    <mergeCell ref="A25:B25"/>
    <mergeCell ref="A24:B24"/>
    <mergeCell ref="A26:B26"/>
    <mergeCell ref="A16:C16"/>
    <mergeCell ref="B17:C17"/>
    <mergeCell ref="B19:C19"/>
    <mergeCell ref="F4:H4"/>
    <mergeCell ref="A4:C4"/>
    <mergeCell ref="A9:C9"/>
    <mergeCell ref="F14:G14"/>
    <mergeCell ref="D14:E14"/>
    <mergeCell ref="A14:C15"/>
    <mergeCell ref="A6:C6"/>
  </mergeCells>
  <printOptions/>
  <pageMargins left="0.7874015748031497" right="0.3937007874015748" top="0.5905511811023623" bottom="0.3937007874015748"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J14"/>
  <sheetViews>
    <sheetView workbookViewId="0" topLeftCell="A1">
      <selection activeCell="K5" sqref="K5"/>
    </sheetView>
  </sheetViews>
  <sheetFormatPr defaultColWidth="9.00390625" defaultRowHeight="31.5" customHeight="1"/>
  <cols>
    <col min="1" max="1" width="11.00390625" style="2" customWidth="1"/>
    <col min="2" max="16384" width="9.00390625" style="2" customWidth="1"/>
  </cols>
  <sheetData>
    <row r="1" ht="31.5" customHeight="1" thickBot="1">
      <c r="A1" s="1" t="s">
        <v>0</v>
      </c>
    </row>
    <row r="2" spans="1:9" ht="90" customHeight="1">
      <c r="A2" s="3" t="s">
        <v>1</v>
      </c>
      <c r="B2" s="180" t="s">
        <v>2</v>
      </c>
      <c r="C2" s="181"/>
      <c r="D2" s="181"/>
      <c r="E2" s="181"/>
      <c r="F2" s="181"/>
      <c r="G2" s="181"/>
      <c r="H2" s="181"/>
      <c r="I2" s="182"/>
    </row>
    <row r="3" spans="1:9" ht="48" customHeight="1">
      <c r="A3" s="4" t="s">
        <v>3</v>
      </c>
      <c r="B3" s="183" t="s">
        <v>4</v>
      </c>
      <c r="C3" s="184"/>
      <c r="D3" s="184"/>
      <c r="E3" s="184"/>
      <c r="F3" s="184"/>
      <c r="G3" s="184"/>
      <c r="H3" s="184"/>
      <c r="I3" s="185"/>
    </row>
    <row r="4" spans="1:9" ht="48" customHeight="1">
      <c r="A4" s="4" t="s">
        <v>5</v>
      </c>
      <c r="B4" s="183" t="s">
        <v>6</v>
      </c>
      <c r="C4" s="184"/>
      <c r="D4" s="184"/>
      <c r="E4" s="184"/>
      <c r="F4" s="184"/>
      <c r="G4" s="184"/>
      <c r="H4" s="184"/>
      <c r="I4" s="185"/>
    </row>
    <row r="5" spans="1:9" ht="252" customHeight="1">
      <c r="A5" s="5" t="s">
        <v>7</v>
      </c>
      <c r="B5" s="221" t="s">
        <v>12</v>
      </c>
      <c r="C5" s="222"/>
      <c r="D5" s="222"/>
      <c r="E5" s="222"/>
      <c r="F5" s="222"/>
      <c r="G5" s="222"/>
      <c r="H5" s="222"/>
      <c r="I5" s="223"/>
    </row>
    <row r="6" spans="1:9" ht="48" customHeight="1">
      <c r="A6" s="4" t="s">
        <v>8</v>
      </c>
      <c r="B6" s="183" t="s">
        <v>9</v>
      </c>
      <c r="C6" s="184"/>
      <c r="D6" s="184"/>
      <c r="E6" s="184"/>
      <c r="F6" s="184"/>
      <c r="G6" s="184"/>
      <c r="H6" s="184"/>
      <c r="I6" s="185"/>
    </row>
    <row r="7" spans="1:9" ht="48" customHeight="1" thickBot="1">
      <c r="A7" s="6" t="s">
        <v>10</v>
      </c>
      <c r="B7" s="20" t="s">
        <v>11</v>
      </c>
      <c r="C7" s="178"/>
      <c r="D7" s="178"/>
      <c r="E7" s="178"/>
      <c r="F7" s="178"/>
      <c r="G7" s="178"/>
      <c r="H7" s="178"/>
      <c r="I7" s="179"/>
    </row>
    <row r="14" spans="2:10" ht="31.5" customHeight="1">
      <c r="B14" s="7"/>
      <c r="C14" s="7"/>
      <c r="E14" s="7"/>
      <c r="F14" s="7"/>
      <c r="G14" s="7"/>
      <c r="H14" s="7"/>
      <c r="I14" s="7"/>
      <c r="J14" s="7"/>
    </row>
  </sheetData>
  <mergeCells count="6">
    <mergeCell ref="B7:I7"/>
    <mergeCell ref="B2:I2"/>
    <mergeCell ref="B3:I3"/>
    <mergeCell ref="B5:I5"/>
    <mergeCell ref="B6:I6"/>
    <mergeCell ref="B4:I4"/>
  </mergeCells>
  <printOptions/>
  <pageMargins left="0.7874015748031497" right="0.3937007874015748" top="0.5905511811023623"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2008-11-02T06:36:27Z</cp:lastPrinted>
  <dcterms:created xsi:type="dcterms:W3CDTF">2008-04-16T09:15:29Z</dcterms:created>
  <dcterms:modified xsi:type="dcterms:W3CDTF">2008-11-02T06:42:23Z</dcterms:modified>
  <cp:category/>
  <cp:version/>
  <cp:contentType/>
  <cp:contentStatus/>
</cp:coreProperties>
</file>